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Рабочий стол\8054\"/>
    </mc:Choice>
  </mc:AlternateContent>
  <bookViews>
    <workbookView xWindow="0" yWindow="0" windowWidth="28800" windowHeight="11835"/>
  </bookViews>
  <sheets>
    <sheet name="Результаты" sheetId="1" r:id="rId1"/>
    <sheet name="УУД" sheetId="3" r:id="rId2"/>
    <sheet name="Результаты по школе" sheetId="4" r:id="rId3"/>
    <sheet name="Результаты по классам" sheetId="7" r:id="rId4"/>
    <sheet name="Распределение по баллам" sheetId="8" r:id="rId5"/>
    <sheet name="Списки" sheetId="2" r:id="rId6"/>
  </sheets>
  <definedNames>
    <definedName name="_xlnm._FilterDatabase" localSheetId="0" hidden="1">Результаты!$A$2:$X$500</definedName>
    <definedName name="балл1">Списки!$G$2:$G$4</definedName>
    <definedName name="балл2">Списки!$G$2:$G$5</definedName>
    <definedName name="балл3">Списки!$G$2:$G$6</definedName>
    <definedName name="Балл4">Списки!$G$2:$G$7</definedName>
    <definedName name="Балл5">Списки!$G$2:$G$8</definedName>
    <definedName name="вар">Списки!$G$17:$G$18</definedName>
    <definedName name="Название">Списки!$C$2:$C$47</definedName>
    <definedName name="Обалл">Списки!$H$2:$H$11</definedName>
    <definedName name="пол">Списки!$I$2:$I$3</definedName>
    <definedName name="УМК">Списки!#REF!</definedName>
    <definedName name="час">Списки!$G$3:$G$10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G4" i="7" l="1"/>
  <c r="H4" i="7" s="1"/>
  <c r="E3" i="3"/>
  <c r="E4" i="4" l="1"/>
  <c r="F4" i="7" l="1"/>
  <c r="F5" i="7"/>
  <c r="AI5" i="7" s="1"/>
  <c r="F6" i="7"/>
  <c r="AI6" i="7" s="1"/>
  <c r="F7" i="7"/>
  <c r="AI7" i="7" s="1"/>
  <c r="F8" i="7"/>
  <c r="AI8" i="7" s="1"/>
  <c r="F9" i="7"/>
  <c r="AI9" i="7" s="1"/>
  <c r="F10" i="7"/>
  <c r="F11" i="7"/>
  <c r="AI11" i="7" s="1"/>
  <c r="I4" i="7"/>
  <c r="J4" i="7" s="1"/>
  <c r="AE4" i="4"/>
  <c r="AF4" i="4" s="1"/>
  <c r="AC4" i="4"/>
  <c r="AD4" i="4" s="1"/>
  <c r="AA4" i="4"/>
  <c r="AB4" i="4" s="1"/>
  <c r="Y4" i="4"/>
  <c r="Z4" i="4" s="1"/>
  <c r="W4" i="4"/>
  <c r="X4" i="4" s="1"/>
  <c r="U4" i="4"/>
  <c r="V4" i="4" s="1"/>
  <c r="S4" i="4"/>
  <c r="T4" i="4" s="1"/>
  <c r="Q4" i="4"/>
  <c r="R4" i="4" s="1"/>
  <c r="O4" i="4"/>
  <c r="P4" i="4" s="1"/>
  <c r="M4" i="4"/>
  <c r="N4" i="4" s="1"/>
  <c r="K4" i="4"/>
  <c r="L4" i="4" s="1"/>
  <c r="I4" i="4"/>
  <c r="J4" i="4" s="1"/>
  <c r="G4" i="4"/>
  <c r="H4" i="4" s="1"/>
  <c r="F4" i="4"/>
  <c r="G5" i="7"/>
  <c r="H5" i="7" s="1"/>
  <c r="I5" i="7"/>
  <c r="J5" i="7" s="1"/>
  <c r="K5" i="7"/>
  <c r="L5" i="7" s="1"/>
  <c r="M5" i="7"/>
  <c r="N5" i="7" s="1"/>
  <c r="O5" i="7"/>
  <c r="P5" i="7" s="1"/>
  <c r="Q5" i="7"/>
  <c r="R5" i="7" s="1"/>
  <c r="S5" i="7"/>
  <c r="T5" i="7" s="1"/>
  <c r="U5" i="7"/>
  <c r="V5" i="7" s="1"/>
  <c r="W5" i="7"/>
  <c r="X5" i="7" s="1"/>
  <c r="Y5" i="7"/>
  <c r="Z5" i="7" s="1"/>
  <c r="AA5" i="7"/>
  <c r="AB5" i="7" s="1"/>
  <c r="AC5" i="7"/>
  <c r="AD5" i="7" s="1"/>
  <c r="AE5" i="7"/>
  <c r="AF5" i="7" s="1"/>
  <c r="AG5" i="7"/>
  <c r="AH5" i="7" s="1"/>
  <c r="G6" i="7"/>
  <c r="H6" i="7" s="1"/>
  <c r="I6" i="7"/>
  <c r="J6" i="7" s="1"/>
  <c r="K6" i="7"/>
  <c r="L6" i="7" s="1"/>
  <c r="M6" i="7"/>
  <c r="N6" i="7" s="1"/>
  <c r="O6" i="7"/>
  <c r="P6" i="7" s="1"/>
  <c r="Q6" i="7"/>
  <c r="R6" i="7" s="1"/>
  <c r="S6" i="7"/>
  <c r="T6" i="7" s="1"/>
  <c r="U6" i="7"/>
  <c r="V6" i="7" s="1"/>
  <c r="W6" i="7"/>
  <c r="X6" i="7" s="1"/>
  <c r="Y6" i="7"/>
  <c r="Z6" i="7" s="1"/>
  <c r="AA6" i="7"/>
  <c r="AB6" i="7" s="1"/>
  <c r="AC6" i="7"/>
  <c r="AD6" i="7" s="1"/>
  <c r="AE6" i="7"/>
  <c r="AF6" i="7" s="1"/>
  <c r="AG6" i="7"/>
  <c r="AH6" i="7" s="1"/>
  <c r="G7" i="7"/>
  <c r="H7" i="7" s="1"/>
  <c r="I7" i="7"/>
  <c r="J7" i="7" s="1"/>
  <c r="K7" i="7"/>
  <c r="L7" i="7" s="1"/>
  <c r="M7" i="7"/>
  <c r="N7" i="7" s="1"/>
  <c r="O7" i="7"/>
  <c r="P7" i="7" s="1"/>
  <c r="Q7" i="7"/>
  <c r="R7" i="7" s="1"/>
  <c r="S7" i="7"/>
  <c r="T7" i="7" s="1"/>
  <c r="U7" i="7"/>
  <c r="V7" i="7" s="1"/>
  <c r="W7" i="7"/>
  <c r="X7" i="7" s="1"/>
  <c r="Y7" i="7"/>
  <c r="Z7" i="7" s="1"/>
  <c r="AA7" i="7"/>
  <c r="AB7" i="7" s="1"/>
  <c r="AC7" i="7"/>
  <c r="AD7" i="7" s="1"/>
  <c r="AE7" i="7"/>
  <c r="AF7" i="7" s="1"/>
  <c r="AG7" i="7"/>
  <c r="AH7" i="7" s="1"/>
  <c r="G8" i="7"/>
  <c r="H8" i="7" s="1"/>
  <c r="I8" i="7"/>
  <c r="J8" i="7" s="1"/>
  <c r="K8" i="7"/>
  <c r="L8" i="7" s="1"/>
  <c r="M8" i="7"/>
  <c r="N8" i="7" s="1"/>
  <c r="O8" i="7"/>
  <c r="P8" i="7" s="1"/>
  <c r="Q8" i="7"/>
  <c r="R8" i="7" s="1"/>
  <c r="S8" i="7"/>
  <c r="T8" i="7" s="1"/>
  <c r="U8" i="7"/>
  <c r="V8" i="7" s="1"/>
  <c r="W8" i="7"/>
  <c r="X8" i="7" s="1"/>
  <c r="Y8" i="7"/>
  <c r="Z8" i="7" s="1"/>
  <c r="AA8" i="7"/>
  <c r="AB8" i="7" s="1"/>
  <c r="AC8" i="7"/>
  <c r="AD8" i="7" s="1"/>
  <c r="AE8" i="7"/>
  <c r="AF8" i="7" s="1"/>
  <c r="AG8" i="7"/>
  <c r="AH8" i="7" s="1"/>
  <c r="G9" i="7"/>
  <c r="H9" i="7" s="1"/>
  <c r="I9" i="7"/>
  <c r="J9" i="7" s="1"/>
  <c r="K9" i="7"/>
  <c r="L9" i="7" s="1"/>
  <c r="M9" i="7"/>
  <c r="N9" i="7" s="1"/>
  <c r="O9" i="7"/>
  <c r="P9" i="7" s="1"/>
  <c r="Q9" i="7"/>
  <c r="R9" i="7" s="1"/>
  <c r="S9" i="7"/>
  <c r="T9" i="7" s="1"/>
  <c r="U9" i="7"/>
  <c r="V9" i="7" s="1"/>
  <c r="W9" i="7"/>
  <c r="X9" i="7" s="1"/>
  <c r="Y9" i="7"/>
  <c r="Z9" i="7" s="1"/>
  <c r="AA9" i="7"/>
  <c r="AB9" i="7" s="1"/>
  <c r="AC9" i="7"/>
  <c r="AD9" i="7" s="1"/>
  <c r="AE9" i="7"/>
  <c r="AF9" i="7" s="1"/>
  <c r="AG9" i="7"/>
  <c r="AH9" i="7" s="1"/>
  <c r="G10" i="7"/>
  <c r="H10" i="7" s="1"/>
  <c r="I10" i="7"/>
  <c r="J10" i="7" s="1"/>
  <c r="K10" i="7"/>
  <c r="L10" i="7" s="1"/>
  <c r="M10" i="7"/>
  <c r="N10" i="7" s="1"/>
  <c r="O10" i="7"/>
  <c r="P10" i="7" s="1"/>
  <c r="Q10" i="7"/>
  <c r="R10" i="7" s="1"/>
  <c r="S10" i="7"/>
  <c r="T10" i="7" s="1"/>
  <c r="U10" i="7"/>
  <c r="V10" i="7" s="1"/>
  <c r="W10" i="7"/>
  <c r="X10" i="7" s="1"/>
  <c r="Y10" i="7"/>
  <c r="Z10" i="7" s="1"/>
  <c r="AA10" i="7"/>
  <c r="AB10" i="7" s="1"/>
  <c r="AC10" i="7"/>
  <c r="AD10" i="7" s="1"/>
  <c r="AE10" i="7"/>
  <c r="AF10" i="7" s="1"/>
  <c r="AG10" i="7"/>
  <c r="AH10" i="7" s="1"/>
  <c r="G11" i="7"/>
  <c r="H11" i="7" s="1"/>
  <c r="I11" i="7"/>
  <c r="J11" i="7" s="1"/>
  <c r="K11" i="7"/>
  <c r="L11" i="7" s="1"/>
  <c r="M11" i="7"/>
  <c r="N11" i="7" s="1"/>
  <c r="O11" i="7"/>
  <c r="P11" i="7" s="1"/>
  <c r="Q11" i="7"/>
  <c r="R11" i="7" s="1"/>
  <c r="S11" i="7"/>
  <c r="T11" i="7" s="1"/>
  <c r="U11" i="7"/>
  <c r="V11" i="7" s="1"/>
  <c r="W11" i="7"/>
  <c r="X11" i="7" s="1"/>
  <c r="Y11" i="7"/>
  <c r="Z11" i="7" s="1"/>
  <c r="AA11" i="7"/>
  <c r="AB11" i="7" s="1"/>
  <c r="AC11" i="7"/>
  <c r="AD11" i="7" s="1"/>
  <c r="AE11" i="7"/>
  <c r="AF11" i="7" s="1"/>
  <c r="AG11" i="7"/>
  <c r="AH11" i="7" s="1"/>
  <c r="AG4" i="7"/>
  <c r="AH4" i="7" s="1"/>
  <c r="AE4" i="7"/>
  <c r="AF4" i="7" s="1"/>
  <c r="AC4" i="7"/>
  <c r="AD4" i="7" s="1"/>
  <c r="AA4" i="7"/>
  <c r="AB4" i="7" s="1"/>
  <c r="Y4" i="7"/>
  <c r="Z4" i="7" s="1"/>
  <c r="W4" i="7"/>
  <c r="X4" i="7" s="1"/>
  <c r="U4" i="7"/>
  <c r="V4" i="7" s="1"/>
  <c r="S4" i="7"/>
  <c r="T4" i="7" s="1"/>
  <c r="Q4" i="7"/>
  <c r="R4" i="7" s="1"/>
  <c r="O4" i="7"/>
  <c r="P4" i="7" s="1"/>
  <c r="M4" i="7"/>
  <c r="N4" i="7" s="1"/>
  <c r="K4" i="7"/>
  <c r="L4" i="7" s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X219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X377" i="1"/>
  <c r="X378" i="1"/>
  <c r="X379" i="1"/>
  <c r="X380" i="1"/>
  <c r="X381" i="1"/>
  <c r="X382" i="1"/>
  <c r="X383" i="1"/>
  <c r="X384" i="1"/>
  <c r="X385" i="1"/>
  <c r="X386" i="1"/>
  <c r="X387" i="1"/>
  <c r="X388" i="1"/>
  <c r="X389" i="1"/>
  <c r="X390" i="1"/>
  <c r="X391" i="1"/>
  <c r="X392" i="1"/>
  <c r="X393" i="1"/>
  <c r="X394" i="1"/>
  <c r="X395" i="1"/>
  <c r="X396" i="1"/>
  <c r="X397" i="1"/>
  <c r="X398" i="1"/>
  <c r="X399" i="1"/>
  <c r="X400" i="1"/>
  <c r="X401" i="1"/>
  <c r="X402" i="1"/>
  <c r="X403" i="1"/>
  <c r="X404" i="1"/>
  <c r="X405" i="1"/>
  <c r="X406" i="1"/>
  <c r="X407" i="1"/>
  <c r="X408" i="1"/>
  <c r="X409" i="1"/>
  <c r="X410" i="1"/>
  <c r="X411" i="1"/>
  <c r="X412" i="1"/>
  <c r="X413" i="1"/>
  <c r="X414" i="1"/>
  <c r="X415" i="1"/>
  <c r="X416" i="1"/>
  <c r="X417" i="1"/>
  <c r="X418" i="1"/>
  <c r="X419" i="1"/>
  <c r="X420" i="1"/>
  <c r="X421" i="1"/>
  <c r="X422" i="1"/>
  <c r="X423" i="1"/>
  <c r="X424" i="1"/>
  <c r="X425" i="1"/>
  <c r="X426" i="1"/>
  <c r="X427" i="1"/>
  <c r="X428" i="1"/>
  <c r="X429" i="1"/>
  <c r="X430" i="1"/>
  <c r="X431" i="1"/>
  <c r="X432" i="1"/>
  <c r="X433" i="1"/>
  <c r="X434" i="1"/>
  <c r="X435" i="1"/>
  <c r="X436" i="1"/>
  <c r="X437" i="1"/>
  <c r="X438" i="1"/>
  <c r="X439" i="1"/>
  <c r="X440" i="1"/>
  <c r="X441" i="1"/>
  <c r="X442" i="1"/>
  <c r="X443" i="1"/>
  <c r="X444" i="1"/>
  <c r="X445" i="1"/>
  <c r="X446" i="1"/>
  <c r="X447" i="1"/>
  <c r="X448" i="1"/>
  <c r="X449" i="1"/>
  <c r="X450" i="1"/>
  <c r="X451" i="1"/>
  <c r="X452" i="1"/>
  <c r="X453" i="1"/>
  <c r="X454" i="1"/>
  <c r="X455" i="1"/>
  <c r="X456" i="1"/>
  <c r="X457" i="1"/>
  <c r="X458" i="1"/>
  <c r="X459" i="1"/>
  <c r="X460" i="1"/>
  <c r="X461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4" i="1"/>
  <c r="G4" i="1"/>
  <c r="AI10" i="7" l="1"/>
  <c r="AG4" i="4"/>
  <c r="AI4" i="7"/>
  <c r="D4" i="1"/>
  <c r="C4" i="1"/>
  <c r="G5" i="1" l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F5" i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E4" i="3"/>
  <c r="F4" i="3"/>
  <c r="I4" i="3"/>
  <c r="J4" i="3"/>
  <c r="K4" i="3"/>
  <c r="L4" i="3"/>
  <c r="O4" i="3"/>
  <c r="P4" i="3" s="1"/>
  <c r="E5" i="3"/>
  <c r="F5" i="3"/>
  <c r="I5" i="3"/>
  <c r="J5" i="3"/>
  <c r="K5" i="3"/>
  <c r="L5" i="3"/>
  <c r="O5" i="3"/>
  <c r="P5" i="3" s="1"/>
  <c r="E6" i="3"/>
  <c r="F6" i="3"/>
  <c r="I6" i="3"/>
  <c r="J6" i="3"/>
  <c r="K6" i="3"/>
  <c r="L6" i="3"/>
  <c r="O6" i="3"/>
  <c r="P6" i="3" s="1"/>
  <c r="E7" i="3"/>
  <c r="F7" i="3"/>
  <c r="I7" i="3"/>
  <c r="J7" i="3"/>
  <c r="K7" i="3"/>
  <c r="L7" i="3"/>
  <c r="O7" i="3"/>
  <c r="P7" i="3" s="1"/>
  <c r="E8" i="3"/>
  <c r="F8" i="3"/>
  <c r="I8" i="3"/>
  <c r="J8" i="3"/>
  <c r="K8" i="3"/>
  <c r="L8" i="3"/>
  <c r="O8" i="3"/>
  <c r="P8" i="3" s="1"/>
  <c r="E9" i="3"/>
  <c r="F9" i="3"/>
  <c r="I9" i="3"/>
  <c r="J9" i="3"/>
  <c r="K9" i="3"/>
  <c r="L9" i="3"/>
  <c r="O9" i="3"/>
  <c r="P9" i="3" s="1"/>
  <c r="E10" i="3"/>
  <c r="F10" i="3"/>
  <c r="I10" i="3"/>
  <c r="J10" i="3"/>
  <c r="K10" i="3"/>
  <c r="L10" i="3"/>
  <c r="O10" i="3"/>
  <c r="P10" i="3" s="1"/>
  <c r="E11" i="3"/>
  <c r="F11" i="3"/>
  <c r="I11" i="3"/>
  <c r="J11" i="3"/>
  <c r="K11" i="3"/>
  <c r="L11" i="3"/>
  <c r="O11" i="3"/>
  <c r="P11" i="3" s="1"/>
  <c r="E12" i="3"/>
  <c r="F12" i="3"/>
  <c r="I12" i="3"/>
  <c r="J12" i="3"/>
  <c r="K12" i="3"/>
  <c r="L12" i="3"/>
  <c r="O12" i="3"/>
  <c r="P12" i="3" s="1"/>
  <c r="E13" i="3"/>
  <c r="F13" i="3"/>
  <c r="I13" i="3"/>
  <c r="J13" i="3"/>
  <c r="K13" i="3"/>
  <c r="L13" i="3"/>
  <c r="O13" i="3"/>
  <c r="P13" i="3" s="1"/>
  <c r="E14" i="3"/>
  <c r="F14" i="3"/>
  <c r="I14" i="3"/>
  <c r="J14" i="3"/>
  <c r="K14" i="3"/>
  <c r="L14" i="3"/>
  <c r="O14" i="3"/>
  <c r="P14" i="3" s="1"/>
  <c r="E15" i="3"/>
  <c r="F15" i="3"/>
  <c r="I15" i="3"/>
  <c r="J15" i="3"/>
  <c r="K15" i="3"/>
  <c r="L15" i="3"/>
  <c r="O15" i="3"/>
  <c r="P15" i="3" s="1"/>
  <c r="E16" i="3"/>
  <c r="F16" i="3"/>
  <c r="I16" i="3"/>
  <c r="J16" i="3"/>
  <c r="K16" i="3"/>
  <c r="L16" i="3"/>
  <c r="O16" i="3"/>
  <c r="P16" i="3" s="1"/>
  <c r="E17" i="3"/>
  <c r="F17" i="3"/>
  <c r="I17" i="3"/>
  <c r="J17" i="3"/>
  <c r="K17" i="3"/>
  <c r="L17" i="3"/>
  <c r="O17" i="3"/>
  <c r="P17" i="3" s="1"/>
  <c r="E18" i="3"/>
  <c r="F18" i="3"/>
  <c r="I18" i="3"/>
  <c r="J18" i="3"/>
  <c r="K18" i="3"/>
  <c r="L18" i="3"/>
  <c r="O18" i="3"/>
  <c r="P18" i="3" s="1"/>
  <c r="E19" i="3"/>
  <c r="F19" i="3"/>
  <c r="I19" i="3"/>
  <c r="J19" i="3"/>
  <c r="K19" i="3"/>
  <c r="L19" i="3"/>
  <c r="O19" i="3"/>
  <c r="P19" i="3" s="1"/>
  <c r="E20" i="3"/>
  <c r="F20" i="3"/>
  <c r="I20" i="3"/>
  <c r="J20" i="3"/>
  <c r="K20" i="3"/>
  <c r="L20" i="3"/>
  <c r="O20" i="3"/>
  <c r="P20" i="3" s="1"/>
  <c r="E21" i="3"/>
  <c r="F21" i="3"/>
  <c r="I21" i="3"/>
  <c r="J21" i="3"/>
  <c r="K21" i="3"/>
  <c r="L21" i="3"/>
  <c r="O21" i="3"/>
  <c r="P21" i="3" s="1"/>
  <c r="E22" i="3"/>
  <c r="F22" i="3"/>
  <c r="I22" i="3"/>
  <c r="J22" i="3"/>
  <c r="K22" i="3"/>
  <c r="L22" i="3"/>
  <c r="O22" i="3"/>
  <c r="P22" i="3" s="1"/>
  <c r="E23" i="3"/>
  <c r="F23" i="3"/>
  <c r="I23" i="3"/>
  <c r="J23" i="3"/>
  <c r="K23" i="3"/>
  <c r="L23" i="3"/>
  <c r="O23" i="3"/>
  <c r="P23" i="3" s="1"/>
  <c r="E24" i="3"/>
  <c r="F24" i="3"/>
  <c r="I24" i="3"/>
  <c r="J24" i="3"/>
  <c r="K24" i="3"/>
  <c r="L24" i="3"/>
  <c r="O24" i="3"/>
  <c r="P24" i="3" s="1"/>
  <c r="E25" i="3"/>
  <c r="F25" i="3"/>
  <c r="I25" i="3"/>
  <c r="J25" i="3"/>
  <c r="K25" i="3"/>
  <c r="L25" i="3"/>
  <c r="O25" i="3"/>
  <c r="P25" i="3" s="1"/>
  <c r="E26" i="3"/>
  <c r="F26" i="3"/>
  <c r="I26" i="3"/>
  <c r="J26" i="3"/>
  <c r="K26" i="3"/>
  <c r="L26" i="3"/>
  <c r="O26" i="3"/>
  <c r="P26" i="3" s="1"/>
  <c r="E27" i="3"/>
  <c r="F27" i="3"/>
  <c r="I27" i="3"/>
  <c r="J27" i="3"/>
  <c r="K27" i="3"/>
  <c r="L27" i="3"/>
  <c r="O27" i="3"/>
  <c r="P27" i="3" s="1"/>
  <c r="E28" i="3"/>
  <c r="F28" i="3"/>
  <c r="I28" i="3"/>
  <c r="J28" i="3"/>
  <c r="K28" i="3"/>
  <c r="L28" i="3"/>
  <c r="O28" i="3"/>
  <c r="P28" i="3" s="1"/>
  <c r="E29" i="3"/>
  <c r="F29" i="3"/>
  <c r="I29" i="3"/>
  <c r="J29" i="3"/>
  <c r="K29" i="3"/>
  <c r="L29" i="3"/>
  <c r="O29" i="3"/>
  <c r="P29" i="3" s="1"/>
  <c r="E30" i="3"/>
  <c r="F30" i="3"/>
  <c r="I30" i="3"/>
  <c r="J30" i="3"/>
  <c r="K30" i="3"/>
  <c r="L30" i="3"/>
  <c r="O30" i="3"/>
  <c r="P30" i="3" s="1"/>
  <c r="E31" i="3"/>
  <c r="F31" i="3"/>
  <c r="I31" i="3"/>
  <c r="J31" i="3"/>
  <c r="K31" i="3"/>
  <c r="L31" i="3"/>
  <c r="O31" i="3"/>
  <c r="P31" i="3" s="1"/>
  <c r="E32" i="3"/>
  <c r="F32" i="3"/>
  <c r="I32" i="3"/>
  <c r="J32" i="3"/>
  <c r="K32" i="3"/>
  <c r="L32" i="3"/>
  <c r="O32" i="3"/>
  <c r="P32" i="3" s="1"/>
  <c r="E33" i="3"/>
  <c r="F33" i="3"/>
  <c r="I33" i="3"/>
  <c r="J33" i="3"/>
  <c r="K33" i="3"/>
  <c r="L33" i="3"/>
  <c r="O33" i="3"/>
  <c r="P33" i="3" s="1"/>
  <c r="E34" i="3"/>
  <c r="F34" i="3"/>
  <c r="I34" i="3"/>
  <c r="J34" i="3"/>
  <c r="K34" i="3"/>
  <c r="L34" i="3"/>
  <c r="O34" i="3"/>
  <c r="P34" i="3" s="1"/>
  <c r="E35" i="3"/>
  <c r="F35" i="3"/>
  <c r="I35" i="3"/>
  <c r="J35" i="3"/>
  <c r="K35" i="3"/>
  <c r="L35" i="3"/>
  <c r="O35" i="3"/>
  <c r="P35" i="3" s="1"/>
  <c r="E36" i="3"/>
  <c r="F36" i="3"/>
  <c r="I36" i="3"/>
  <c r="J36" i="3"/>
  <c r="K36" i="3"/>
  <c r="L36" i="3"/>
  <c r="O36" i="3"/>
  <c r="P36" i="3" s="1"/>
  <c r="E37" i="3"/>
  <c r="F37" i="3"/>
  <c r="I37" i="3"/>
  <c r="J37" i="3"/>
  <c r="K37" i="3"/>
  <c r="L37" i="3"/>
  <c r="O37" i="3"/>
  <c r="P37" i="3" s="1"/>
  <c r="E38" i="3"/>
  <c r="F38" i="3"/>
  <c r="I38" i="3"/>
  <c r="J38" i="3"/>
  <c r="K38" i="3"/>
  <c r="L38" i="3"/>
  <c r="O38" i="3"/>
  <c r="P38" i="3" s="1"/>
  <c r="E39" i="3"/>
  <c r="F39" i="3"/>
  <c r="I39" i="3"/>
  <c r="J39" i="3"/>
  <c r="K39" i="3"/>
  <c r="L39" i="3"/>
  <c r="O39" i="3"/>
  <c r="P39" i="3" s="1"/>
  <c r="E40" i="3"/>
  <c r="F40" i="3"/>
  <c r="I40" i="3"/>
  <c r="J40" i="3"/>
  <c r="K40" i="3"/>
  <c r="L40" i="3"/>
  <c r="O40" i="3"/>
  <c r="P40" i="3" s="1"/>
  <c r="E41" i="3"/>
  <c r="F41" i="3"/>
  <c r="I41" i="3"/>
  <c r="J41" i="3"/>
  <c r="K41" i="3"/>
  <c r="L41" i="3"/>
  <c r="O41" i="3"/>
  <c r="P41" i="3" s="1"/>
  <c r="E42" i="3"/>
  <c r="F42" i="3"/>
  <c r="I42" i="3"/>
  <c r="J42" i="3"/>
  <c r="K42" i="3"/>
  <c r="L42" i="3"/>
  <c r="O42" i="3"/>
  <c r="P42" i="3" s="1"/>
  <c r="E43" i="3"/>
  <c r="F43" i="3"/>
  <c r="I43" i="3"/>
  <c r="J43" i="3"/>
  <c r="K43" i="3"/>
  <c r="L43" i="3"/>
  <c r="O43" i="3"/>
  <c r="P43" i="3" s="1"/>
  <c r="E44" i="3"/>
  <c r="F44" i="3"/>
  <c r="I44" i="3"/>
  <c r="J44" i="3"/>
  <c r="K44" i="3"/>
  <c r="L44" i="3"/>
  <c r="O44" i="3"/>
  <c r="P44" i="3" s="1"/>
  <c r="E45" i="3"/>
  <c r="F45" i="3"/>
  <c r="I45" i="3"/>
  <c r="J45" i="3"/>
  <c r="K45" i="3"/>
  <c r="L45" i="3"/>
  <c r="O45" i="3"/>
  <c r="P45" i="3" s="1"/>
  <c r="E46" i="3"/>
  <c r="F46" i="3"/>
  <c r="I46" i="3"/>
  <c r="J46" i="3"/>
  <c r="K46" i="3"/>
  <c r="L46" i="3"/>
  <c r="O46" i="3"/>
  <c r="P46" i="3" s="1"/>
  <c r="E47" i="3"/>
  <c r="F47" i="3"/>
  <c r="I47" i="3"/>
  <c r="J47" i="3"/>
  <c r="K47" i="3"/>
  <c r="L47" i="3"/>
  <c r="O47" i="3"/>
  <c r="P47" i="3" s="1"/>
  <c r="E48" i="3"/>
  <c r="F48" i="3"/>
  <c r="I48" i="3"/>
  <c r="J48" i="3"/>
  <c r="K48" i="3"/>
  <c r="L48" i="3"/>
  <c r="O48" i="3"/>
  <c r="P48" i="3" s="1"/>
  <c r="E49" i="3"/>
  <c r="F49" i="3"/>
  <c r="I49" i="3"/>
  <c r="J49" i="3"/>
  <c r="K49" i="3"/>
  <c r="L49" i="3"/>
  <c r="O49" i="3"/>
  <c r="P49" i="3" s="1"/>
  <c r="E50" i="3"/>
  <c r="F50" i="3"/>
  <c r="I50" i="3"/>
  <c r="J50" i="3"/>
  <c r="K50" i="3"/>
  <c r="L50" i="3"/>
  <c r="O50" i="3"/>
  <c r="P50" i="3" s="1"/>
  <c r="E51" i="3"/>
  <c r="F51" i="3"/>
  <c r="I51" i="3"/>
  <c r="J51" i="3"/>
  <c r="K51" i="3"/>
  <c r="L51" i="3"/>
  <c r="O51" i="3"/>
  <c r="P51" i="3" s="1"/>
  <c r="E52" i="3"/>
  <c r="F52" i="3"/>
  <c r="I52" i="3"/>
  <c r="J52" i="3"/>
  <c r="K52" i="3"/>
  <c r="L52" i="3"/>
  <c r="O52" i="3"/>
  <c r="P52" i="3" s="1"/>
  <c r="E53" i="3"/>
  <c r="F53" i="3"/>
  <c r="I53" i="3"/>
  <c r="J53" i="3"/>
  <c r="K53" i="3"/>
  <c r="L53" i="3"/>
  <c r="O53" i="3"/>
  <c r="P53" i="3" s="1"/>
  <c r="E54" i="3"/>
  <c r="F54" i="3"/>
  <c r="I54" i="3"/>
  <c r="J54" i="3"/>
  <c r="K54" i="3"/>
  <c r="L54" i="3"/>
  <c r="O54" i="3"/>
  <c r="P54" i="3" s="1"/>
  <c r="E55" i="3"/>
  <c r="F55" i="3"/>
  <c r="I55" i="3"/>
  <c r="J55" i="3"/>
  <c r="K55" i="3"/>
  <c r="L55" i="3"/>
  <c r="O55" i="3"/>
  <c r="P55" i="3" s="1"/>
  <c r="E56" i="3"/>
  <c r="F56" i="3"/>
  <c r="I56" i="3"/>
  <c r="J56" i="3"/>
  <c r="K56" i="3"/>
  <c r="L56" i="3"/>
  <c r="O56" i="3"/>
  <c r="P56" i="3" s="1"/>
  <c r="E57" i="3"/>
  <c r="F57" i="3"/>
  <c r="I57" i="3"/>
  <c r="J57" i="3"/>
  <c r="K57" i="3"/>
  <c r="L57" i="3"/>
  <c r="O57" i="3"/>
  <c r="P57" i="3" s="1"/>
  <c r="E58" i="3"/>
  <c r="F58" i="3"/>
  <c r="I58" i="3"/>
  <c r="J58" i="3"/>
  <c r="K58" i="3"/>
  <c r="L58" i="3"/>
  <c r="O58" i="3"/>
  <c r="P58" i="3" s="1"/>
  <c r="E59" i="3"/>
  <c r="F59" i="3"/>
  <c r="I59" i="3"/>
  <c r="J59" i="3"/>
  <c r="K59" i="3"/>
  <c r="L59" i="3"/>
  <c r="O59" i="3"/>
  <c r="P59" i="3" s="1"/>
  <c r="E60" i="3"/>
  <c r="F60" i="3"/>
  <c r="I60" i="3"/>
  <c r="J60" i="3"/>
  <c r="K60" i="3"/>
  <c r="L60" i="3"/>
  <c r="O60" i="3"/>
  <c r="P60" i="3" s="1"/>
  <c r="E61" i="3"/>
  <c r="F61" i="3"/>
  <c r="I61" i="3"/>
  <c r="J61" i="3"/>
  <c r="K61" i="3"/>
  <c r="L61" i="3"/>
  <c r="O61" i="3"/>
  <c r="P61" i="3" s="1"/>
  <c r="E62" i="3"/>
  <c r="F62" i="3"/>
  <c r="I62" i="3"/>
  <c r="J62" i="3"/>
  <c r="K62" i="3"/>
  <c r="L62" i="3"/>
  <c r="O62" i="3"/>
  <c r="P62" i="3" s="1"/>
  <c r="E63" i="3"/>
  <c r="F63" i="3"/>
  <c r="I63" i="3"/>
  <c r="J63" i="3"/>
  <c r="K63" i="3"/>
  <c r="L63" i="3"/>
  <c r="O63" i="3"/>
  <c r="P63" i="3" s="1"/>
  <c r="E64" i="3"/>
  <c r="F64" i="3"/>
  <c r="I64" i="3"/>
  <c r="J64" i="3"/>
  <c r="K64" i="3"/>
  <c r="L64" i="3"/>
  <c r="O64" i="3"/>
  <c r="P64" i="3" s="1"/>
  <c r="E65" i="3"/>
  <c r="F65" i="3"/>
  <c r="I65" i="3"/>
  <c r="J65" i="3"/>
  <c r="K65" i="3"/>
  <c r="L65" i="3"/>
  <c r="O65" i="3"/>
  <c r="P65" i="3" s="1"/>
  <c r="E66" i="3"/>
  <c r="F66" i="3"/>
  <c r="I66" i="3"/>
  <c r="J66" i="3"/>
  <c r="K66" i="3"/>
  <c r="L66" i="3"/>
  <c r="O66" i="3"/>
  <c r="P66" i="3" s="1"/>
  <c r="E67" i="3"/>
  <c r="F67" i="3"/>
  <c r="I67" i="3"/>
  <c r="J67" i="3"/>
  <c r="K67" i="3"/>
  <c r="L67" i="3"/>
  <c r="O67" i="3"/>
  <c r="P67" i="3" s="1"/>
  <c r="E68" i="3"/>
  <c r="F68" i="3"/>
  <c r="I68" i="3"/>
  <c r="J68" i="3"/>
  <c r="K68" i="3"/>
  <c r="L68" i="3"/>
  <c r="O68" i="3"/>
  <c r="P68" i="3" s="1"/>
  <c r="E69" i="3"/>
  <c r="F69" i="3"/>
  <c r="I69" i="3"/>
  <c r="J69" i="3"/>
  <c r="K69" i="3"/>
  <c r="L69" i="3"/>
  <c r="O69" i="3"/>
  <c r="P69" i="3" s="1"/>
  <c r="E70" i="3"/>
  <c r="F70" i="3"/>
  <c r="I70" i="3"/>
  <c r="J70" i="3"/>
  <c r="K70" i="3"/>
  <c r="L70" i="3"/>
  <c r="O70" i="3"/>
  <c r="P70" i="3" s="1"/>
  <c r="E71" i="3"/>
  <c r="F71" i="3"/>
  <c r="I71" i="3"/>
  <c r="J71" i="3"/>
  <c r="K71" i="3"/>
  <c r="L71" i="3"/>
  <c r="O71" i="3"/>
  <c r="P71" i="3" s="1"/>
  <c r="E72" i="3"/>
  <c r="F72" i="3"/>
  <c r="I72" i="3"/>
  <c r="J72" i="3"/>
  <c r="K72" i="3"/>
  <c r="L72" i="3"/>
  <c r="O72" i="3"/>
  <c r="P72" i="3" s="1"/>
  <c r="E73" i="3"/>
  <c r="F73" i="3"/>
  <c r="I73" i="3"/>
  <c r="J73" i="3"/>
  <c r="K73" i="3"/>
  <c r="L73" i="3"/>
  <c r="O73" i="3"/>
  <c r="P73" i="3" s="1"/>
  <c r="E74" i="3"/>
  <c r="F74" i="3"/>
  <c r="I74" i="3"/>
  <c r="J74" i="3"/>
  <c r="K74" i="3"/>
  <c r="L74" i="3"/>
  <c r="O74" i="3"/>
  <c r="P74" i="3" s="1"/>
  <c r="E75" i="3"/>
  <c r="F75" i="3"/>
  <c r="I75" i="3"/>
  <c r="J75" i="3"/>
  <c r="K75" i="3"/>
  <c r="L75" i="3"/>
  <c r="O75" i="3"/>
  <c r="P75" i="3" s="1"/>
  <c r="E76" i="3"/>
  <c r="F76" i="3"/>
  <c r="I76" i="3"/>
  <c r="J76" i="3"/>
  <c r="K76" i="3"/>
  <c r="L76" i="3"/>
  <c r="O76" i="3"/>
  <c r="P76" i="3" s="1"/>
  <c r="E77" i="3"/>
  <c r="F77" i="3"/>
  <c r="I77" i="3"/>
  <c r="J77" i="3"/>
  <c r="K77" i="3"/>
  <c r="L77" i="3"/>
  <c r="O77" i="3"/>
  <c r="P77" i="3" s="1"/>
  <c r="E78" i="3"/>
  <c r="F78" i="3"/>
  <c r="I78" i="3"/>
  <c r="J78" i="3"/>
  <c r="K78" i="3"/>
  <c r="L78" i="3"/>
  <c r="O78" i="3"/>
  <c r="P78" i="3" s="1"/>
  <c r="E79" i="3"/>
  <c r="F79" i="3"/>
  <c r="I79" i="3"/>
  <c r="J79" i="3"/>
  <c r="K79" i="3"/>
  <c r="L79" i="3"/>
  <c r="O79" i="3"/>
  <c r="P79" i="3" s="1"/>
  <c r="E80" i="3"/>
  <c r="F80" i="3"/>
  <c r="I80" i="3"/>
  <c r="J80" i="3"/>
  <c r="K80" i="3"/>
  <c r="L80" i="3"/>
  <c r="O80" i="3"/>
  <c r="P80" i="3" s="1"/>
  <c r="E81" i="3"/>
  <c r="F81" i="3"/>
  <c r="I81" i="3"/>
  <c r="J81" i="3"/>
  <c r="K81" i="3"/>
  <c r="L81" i="3"/>
  <c r="O81" i="3"/>
  <c r="P81" i="3" s="1"/>
  <c r="E82" i="3"/>
  <c r="F82" i="3"/>
  <c r="I82" i="3"/>
  <c r="J82" i="3"/>
  <c r="K82" i="3"/>
  <c r="L82" i="3"/>
  <c r="O82" i="3"/>
  <c r="P82" i="3" s="1"/>
  <c r="E83" i="3"/>
  <c r="F83" i="3"/>
  <c r="I83" i="3"/>
  <c r="J83" i="3"/>
  <c r="K83" i="3"/>
  <c r="L83" i="3"/>
  <c r="O83" i="3"/>
  <c r="P83" i="3" s="1"/>
  <c r="E84" i="3"/>
  <c r="F84" i="3"/>
  <c r="I84" i="3"/>
  <c r="J84" i="3"/>
  <c r="K84" i="3"/>
  <c r="L84" i="3"/>
  <c r="O84" i="3"/>
  <c r="P84" i="3" s="1"/>
  <c r="E85" i="3"/>
  <c r="F85" i="3"/>
  <c r="I85" i="3"/>
  <c r="J85" i="3"/>
  <c r="K85" i="3"/>
  <c r="L85" i="3"/>
  <c r="O85" i="3"/>
  <c r="P85" i="3" s="1"/>
  <c r="E86" i="3"/>
  <c r="F86" i="3"/>
  <c r="I86" i="3"/>
  <c r="J86" i="3"/>
  <c r="K86" i="3"/>
  <c r="L86" i="3"/>
  <c r="O86" i="3"/>
  <c r="P86" i="3" s="1"/>
  <c r="E87" i="3"/>
  <c r="F87" i="3"/>
  <c r="I87" i="3"/>
  <c r="J87" i="3"/>
  <c r="K87" i="3"/>
  <c r="L87" i="3"/>
  <c r="O87" i="3"/>
  <c r="P87" i="3" s="1"/>
  <c r="E88" i="3"/>
  <c r="F88" i="3"/>
  <c r="I88" i="3"/>
  <c r="J88" i="3"/>
  <c r="K88" i="3"/>
  <c r="L88" i="3"/>
  <c r="O88" i="3"/>
  <c r="P88" i="3" s="1"/>
  <c r="E89" i="3"/>
  <c r="F89" i="3"/>
  <c r="I89" i="3"/>
  <c r="J89" i="3"/>
  <c r="K89" i="3"/>
  <c r="L89" i="3"/>
  <c r="O89" i="3"/>
  <c r="P89" i="3" s="1"/>
  <c r="E90" i="3"/>
  <c r="F90" i="3"/>
  <c r="I90" i="3"/>
  <c r="J90" i="3"/>
  <c r="K90" i="3"/>
  <c r="L90" i="3"/>
  <c r="O90" i="3"/>
  <c r="P90" i="3" s="1"/>
  <c r="E91" i="3"/>
  <c r="F91" i="3"/>
  <c r="I91" i="3"/>
  <c r="J91" i="3"/>
  <c r="K91" i="3"/>
  <c r="L91" i="3"/>
  <c r="O91" i="3"/>
  <c r="P91" i="3" s="1"/>
  <c r="E92" i="3"/>
  <c r="F92" i="3"/>
  <c r="I92" i="3"/>
  <c r="J92" i="3"/>
  <c r="K92" i="3"/>
  <c r="L92" i="3"/>
  <c r="O92" i="3"/>
  <c r="P92" i="3" s="1"/>
  <c r="E93" i="3"/>
  <c r="F93" i="3"/>
  <c r="I93" i="3"/>
  <c r="J93" i="3"/>
  <c r="K93" i="3"/>
  <c r="L93" i="3"/>
  <c r="O93" i="3"/>
  <c r="P93" i="3" s="1"/>
  <c r="E94" i="3"/>
  <c r="F94" i="3"/>
  <c r="I94" i="3"/>
  <c r="J94" i="3"/>
  <c r="K94" i="3"/>
  <c r="L94" i="3"/>
  <c r="O94" i="3"/>
  <c r="P94" i="3" s="1"/>
  <c r="E95" i="3"/>
  <c r="F95" i="3"/>
  <c r="I95" i="3"/>
  <c r="J95" i="3"/>
  <c r="K95" i="3"/>
  <c r="L95" i="3"/>
  <c r="O95" i="3"/>
  <c r="P95" i="3" s="1"/>
  <c r="E96" i="3"/>
  <c r="F96" i="3"/>
  <c r="I96" i="3"/>
  <c r="J96" i="3"/>
  <c r="K96" i="3"/>
  <c r="L96" i="3"/>
  <c r="O96" i="3"/>
  <c r="P96" i="3" s="1"/>
  <c r="E97" i="3"/>
  <c r="F97" i="3"/>
  <c r="I97" i="3"/>
  <c r="J97" i="3"/>
  <c r="K97" i="3"/>
  <c r="L97" i="3"/>
  <c r="O97" i="3"/>
  <c r="P97" i="3" s="1"/>
  <c r="E98" i="3"/>
  <c r="F98" i="3"/>
  <c r="I98" i="3"/>
  <c r="J98" i="3"/>
  <c r="K98" i="3"/>
  <c r="L98" i="3"/>
  <c r="O98" i="3"/>
  <c r="P98" i="3" s="1"/>
  <c r="E99" i="3"/>
  <c r="F99" i="3"/>
  <c r="I99" i="3"/>
  <c r="J99" i="3"/>
  <c r="K99" i="3"/>
  <c r="L99" i="3"/>
  <c r="O99" i="3"/>
  <c r="P99" i="3" s="1"/>
  <c r="E100" i="3"/>
  <c r="F100" i="3"/>
  <c r="I100" i="3"/>
  <c r="J100" i="3"/>
  <c r="K100" i="3"/>
  <c r="L100" i="3"/>
  <c r="O100" i="3"/>
  <c r="P100" i="3" s="1"/>
  <c r="E101" i="3"/>
  <c r="F101" i="3"/>
  <c r="I101" i="3"/>
  <c r="J101" i="3"/>
  <c r="K101" i="3"/>
  <c r="L101" i="3"/>
  <c r="O101" i="3"/>
  <c r="P101" i="3" s="1"/>
  <c r="E102" i="3"/>
  <c r="F102" i="3"/>
  <c r="I102" i="3"/>
  <c r="J102" i="3"/>
  <c r="K102" i="3"/>
  <c r="L102" i="3"/>
  <c r="O102" i="3"/>
  <c r="P102" i="3" s="1"/>
  <c r="E103" i="3"/>
  <c r="F103" i="3"/>
  <c r="I103" i="3"/>
  <c r="J103" i="3"/>
  <c r="K103" i="3"/>
  <c r="L103" i="3"/>
  <c r="O103" i="3"/>
  <c r="P103" i="3" s="1"/>
  <c r="E104" i="3"/>
  <c r="F104" i="3"/>
  <c r="I104" i="3"/>
  <c r="J104" i="3"/>
  <c r="K104" i="3"/>
  <c r="L104" i="3"/>
  <c r="O104" i="3"/>
  <c r="P104" i="3" s="1"/>
  <c r="E105" i="3"/>
  <c r="F105" i="3"/>
  <c r="I105" i="3"/>
  <c r="J105" i="3"/>
  <c r="K105" i="3"/>
  <c r="L105" i="3"/>
  <c r="O105" i="3"/>
  <c r="P105" i="3" s="1"/>
  <c r="E106" i="3"/>
  <c r="F106" i="3"/>
  <c r="I106" i="3"/>
  <c r="J106" i="3"/>
  <c r="K106" i="3"/>
  <c r="L106" i="3"/>
  <c r="O106" i="3"/>
  <c r="P106" i="3" s="1"/>
  <c r="E107" i="3"/>
  <c r="F107" i="3"/>
  <c r="I107" i="3"/>
  <c r="J107" i="3"/>
  <c r="K107" i="3"/>
  <c r="L107" i="3"/>
  <c r="O107" i="3"/>
  <c r="P107" i="3" s="1"/>
  <c r="E108" i="3"/>
  <c r="F108" i="3"/>
  <c r="I108" i="3"/>
  <c r="J108" i="3"/>
  <c r="K108" i="3"/>
  <c r="L108" i="3"/>
  <c r="O108" i="3"/>
  <c r="P108" i="3" s="1"/>
  <c r="E109" i="3"/>
  <c r="F109" i="3"/>
  <c r="I109" i="3"/>
  <c r="J109" i="3"/>
  <c r="K109" i="3"/>
  <c r="L109" i="3"/>
  <c r="O109" i="3"/>
  <c r="P109" i="3" s="1"/>
  <c r="E110" i="3"/>
  <c r="F110" i="3"/>
  <c r="I110" i="3"/>
  <c r="J110" i="3"/>
  <c r="K110" i="3"/>
  <c r="L110" i="3"/>
  <c r="O110" i="3"/>
  <c r="P110" i="3" s="1"/>
  <c r="E111" i="3"/>
  <c r="F111" i="3"/>
  <c r="I111" i="3"/>
  <c r="J111" i="3"/>
  <c r="K111" i="3"/>
  <c r="L111" i="3"/>
  <c r="O111" i="3"/>
  <c r="P111" i="3" s="1"/>
  <c r="E112" i="3"/>
  <c r="F112" i="3"/>
  <c r="I112" i="3"/>
  <c r="J112" i="3"/>
  <c r="K112" i="3"/>
  <c r="L112" i="3"/>
  <c r="O112" i="3"/>
  <c r="P112" i="3" s="1"/>
  <c r="E113" i="3"/>
  <c r="F113" i="3"/>
  <c r="I113" i="3"/>
  <c r="J113" i="3"/>
  <c r="K113" i="3"/>
  <c r="L113" i="3"/>
  <c r="O113" i="3"/>
  <c r="P113" i="3" s="1"/>
  <c r="E114" i="3"/>
  <c r="F114" i="3"/>
  <c r="I114" i="3"/>
  <c r="J114" i="3"/>
  <c r="K114" i="3"/>
  <c r="L114" i="3"/>
  <c r="O114" i="3"/>
  <c r="P114" i="3" s="1"/>
  <c r="E115" i="3"/>
  <c r="F115" i="3"/>
  <c r="I115" i="3"/>
  <c r="J115" i="3"/>
  <c r="K115" i="3"/>
  <c r="L115" i="3"/>
  <c r="O115" i="3"/>
  <c r="P115" i="3" s="1"/>
  <c r="E116" i="3"/>
  <c r="F116" i="3"/>
  <c r="I116" i="3"/>
  <c r="J116" i="3"/>
  <c r="K116" i="3"/>
  <c r="L116" i="3"/>
  <c r="O116" i="3"/>
  <c r="P116" i="3" s="1"/>
  <c r="E117" i="3"/>
  <c r="F117" i="3"/>
  <c r="I117" i="3"/>
  <c r="J117" i="3"/>
  <c r="K117" i="3"/>
  <c r="L117" i="3"/>
  <c r="O117" i="3"/>
  <c r="P117" i="3" s="1"/>
  <c r="E118" i="3"/>
  <c r="F118" i="3"/>
  <c r="I118" i="3"/>
  <c r="J118" i="3"/>
  <c r="K118" i="3"/>
  <c r="L118" i="3"/>
  <c r="O118" i="3"/>
  <c r="P118" i="3" s="1"/>
  <c r="E119" i="3"/>
  <c r="F119" i="3"/>
  <c r="I119" i="3"/>
  <c r="J119" i="3"/>
  <c r="K119" i="3"/>
  <c r="L119" i="3"/>
  <c r="O119" i="3"/>
  <c r="P119" i="3" s="1"/>
  <c r="E120" i="3"/>
  <c r="F120" i="3"/>
  <c r="I120" i="3"/>
  <c r="J120" i="3"/>
  <c r="K120" i="3"/>
  <c r="L120" i="3"/>
  <c r="O120" i="3"/>
  <c r="P120" i="3" s="1"/>
  <c r="E121" i="3"/>
  <c r="F121" i="3"/>
  <c r="I121" i="3"/>
  <c r="J121" i="3"/>
  <c r="K121" i="3"/>
  <c r="L121" i="3"/>
  <c r="O121" i="3"/>
  <c r="P121" i="3" s="1"/>
  <c r="E122" i="3"/>
  <c r="F122" i="3"/>
  <c r="I122" i="3"/>
  <c r="J122" i="3"/>
  <c r="K122" i="3"/>
  <c r="L122" i="3"/>
  <c r="O122" i="3"/>
  <c r="P122" i="3" s="1"/>
  <c r="E123" i="3"/>
  <c r="F123" i="3"/>
  <c r="I123" i="3"/>
  <c r="J123" i="3"/>
  <c r="K123" i="3"/>
  <c r="L123" i="3"/>
  <c r="O123" i="3"/>
  <c r="P123" i="3" s="1"/>
  <c r="E124" i="3"/>
  <c r="F124" i="3"/>
  <c r="I124" i="3"/>
  <c r="J124" i="3"/>
  <c r="K124" i="3"/>
  <c r="L124" i="3"/>
  <c r="O124" i="3"/>
  <c r="P124" i="3" s="1"/>
  <c r="E125" i="3"/>
  <c r="F125" i="3"/>
  <c r="I125" i="3"/>
  <c r="J125" i="3"/>
  <c r="K125" i="3"/>
  <c r="L125" i="3"/>
  <c r="O125" i="3"/>
  <c r="P125" i="3" s="1"/>
  <c r="E126" i="3"/>
  <c r="F126" i="3"/>
  <c r="I126" i="3"/>
  <c r="J126" i="3"/>
  <c r="K126" i="3"/>
  <c r="L126" i="3"/>
  <c r="O126" i="3"/>
  <c r="P126" i="3" s="1"/>
  <c r="E127" i="3"/>
  <c r="F127" i="3"/>
  <c r="I127" i="3"/>
  <c r="J127" i="3"/>
  <c r="K127" i="3"/>
  <c r="L127" i="3"/>
  <c r="O127" i="3"/>
  <c r="P127" i="3" s="1"/>
  <c r="E128" i="3"/>
  <c r="F128" i="3"/>
  <c r="I128" i="3"/>
  <c r="J128" i="3"/>
  <c r="K128" i="3"/>
  <c r="L128" i="3"/>
  <c r="O128" i="3"/>
  <c r="P128" i="3" s="1"/>
  <c r="E129" i="3"/>
  <c r="F129" i="3"/>
  <c r="I129" i="3"/>
  <c r="J129" i="3"/>
  <c r="K129" i="3"/>
  <c r="L129" i="3"/>
  <c r="O129" i="3"/>
  <c r="P129" i="3" s="1"/>
  <c r="E130" i="3"/>
  <c r="F130" i="3"/>
  <c r="I130" i="3"/>
  <c r="J130" i="3"/>
  <c r="K130" i="3"/>
  <c r="L130" i="3"/>
  <c r="O130" i="3"/>
  <c r="P130" i="3" s="1"/>
  <c r="E131" i="3"/>
  <c r="F131" i="3"/>
  <c r="I131" i="3"/>
  <c r="J131" i="3"/>
  <c r="K131" i="3"/>
  <c r="L131" i="3"/>
  <c r="O131" i="3"/>
  <c r="P131" i="3" s="1"/>
  <c r="E132" i="3"/>
  <c r="F132" i="3"/>
  <c r="I132" i="3"/>
  <c r="J132" i="3"/>
  <c r="K132" i="3"/>
  <c r="L132" i="3"/>
  <c r="O132" i="3"/>
  <c r="P132" i="3" s="1"/>
  <c r="E133" i="3"/>
  <c r="F133" i="3"/>
  <c r="I133" i="3"/>
  <c r="J133" i="3"/>
  <c r="K133" i="3"/>
  <c r="L133" i="3"/>
  <c r="O133" i="3"/>
  <c r="P133" i="3" s="1"/>
  <c r="E134" i="3"/>
  <c r="F134" i="3"/>
  <c r="I134" i="3"/>
  <c r="J134" i="3"/>
  <c r="K134" i="3"/>
  <c r="L134" i="3"/>
  <c r="O134" i="3"/>
  <c r="P134" i="3" s="1"/>
  <c r="E135" i="3"/>
  <c r="F135" i="3"/>
  <c r="I135" i="3"/>
  <c r="J135" i="3"/>
  <c r="K135" i="3"/>
  <c r="L135" i="3"/>
  <c r="O135" i="3"/>
  <c r="P135" i="3" s="1"/>
  <c r="E136" i="3"/>
  <c r="F136" i="3"/>
  <c r="I136" i="3"/>
  <c r="J136" i="3"/>
  <c r="K136" i="3"/>
  <c r="L136" i="3"/>
  <c r="O136" i="3"/>
  <c r="P136" i="3" s="1"/>
  <c r="E137" i="3"/>
  <c r="F137" i="3"/>
  <c r="I137" i="3"/>
  <c r="J137" i="3"/>
  <c r="K137" i="3"/>
  <c r="L137" i="3"/>
  <c r="O137" i="3"/>
  <c r="P137" i="3" s="1"/>
  <c r="E138" i="3"/>
  <c r="F138" i="3"/>
  <c r="I138" i="3"/>
  <c r="J138" i="3"/>
  <c r="K138" i="3"/>
  <c r="L138" i="3"/>
  <c r="O138" i="3"/>
  <c r="P138" i="3" s="1"/>
  <c r="E139" i="3"/>
  <c r="F139" i="3"/>
  <c r="I139" i="3"/>
  <c r="J139" i="3"/>
  <c r="K139" i="3"/>
  <c r="L139" i="3"/>
  <c r="O139" i="3"/>
  <c r="P139" i="3" s="1"/>
  <c r="E140" i="3"/>
  <c r="F140" i="3"/>
  <c r="I140" i="3"/>
  <c r="J140" i="3"/>
  <c r="K140" i="3"/>
  <c r="L140" i="3"/>
  <c r="O140" i="3"/>
  <c r="P140" i="3" s="1"/>
  <c r="E141" i="3"/>
  <c r="F141" i="3"/>
  <c r="I141" i="3"/>
  <c r="J141" i="3"/>
  <c r="K141" i="3"/>
  <c r="L141" i="3"/>
  <c r="O141" i="3"/>
  <c r="P141" i="3" s="1"/>
  <c r="E142" i="3"/>
  <c r="F142" i="3"/>
  <c r="I142" i="3"/>
  <c r="J142" i="3"/>
  <c r="K142" i="3"/>
  <c r="L142" i="3"/>
  <c r="O142" i="3"/>
  <c r="P142" i="3" s="1"/>
  <c r="E143" i="3"/>
  <c r="F143" i="3"/>
  <c r="I143" i="3"/>
  <c r="J143" i="3"/>
  <c r="K143" i="3"/>
  <c r="L143" i="3"/>
  <c r="O143" i="3"/>
  <c r="P143" i="3" s="1"/>
  <c r="E144" i="3"/>
  <c r="F144" i="3"/>
  <c r="I144" i="3"/>
  <c r="J144" i="3"/>
  <c r="K144" i="3"/>
  <c r="L144" i="3"/>
  <c r="O144" i="3"/>
  <c r="P144" i="3" s="1"/>
  <c r="E145" i="3"/>
  <c r="F145" i="3"/>
  <c r="I145" i="3"/>
  <c r="J145" i="3"/>
  <c r="K145" i="3"/>
  <c r="L145" i="3"/>
  <c r="O145" i="3"/>
  <c r="P145" i="3" s="1"/>
  <c r="E146" i="3"/>
  <c r="F146" i="3"/>
  <c r="I146" i="3"/>
  <c r="J146" i="3"/>
  <c r="K146" i="3"/>
  <c r="L146" i="3"/>
  <c r="O146" i="3"/>
  <c r="P146" i="3" s="1"/>
  <c r="E147" i="3"/>
  <c r="F147" i="3"/>
  <c r="I147" i="3"/>
  <c r="J147" i="3"/>
  <c r="K147" i="3"/>
  <c r="L147" i="3"/>
  <c r="O147" i="3"/>
  <c r="P147" i="3" s="1"/>
  <c r="E148" i="3"/>
  <c r="F148" i="3"/>
  <c r="I148" i="3"/>
  <c r="J148" i="3"/>
  <c r="K148" i="3"/>
  <c r="L148" i="3"/>
  <c r="O148" i="3"/>
  <c r="P148" i="3" s="1"/>
  <c r="E149" i="3"/>
  <c r="F149" i="3"/>
  <c r="I149" i="3"/>
  <c r="J149" i="3"/>
  <c r="K149" i="3"/>
  <c r="L149" i="3"/>
  <c r="O149" i="3"/>
  <c r="P149" i="3" s="1"/>
  <c r="E150" i="3"/>
  <c r="F150" i="3"/>
  <c r="I150" i="3"/>
  <c r="J150" i="3"/>
  <c r="K150" i="3"/>
  <c r="L150" i="3"/>
  <c r="O150" i="3"/>
  <c r="P150" i="3" s="1"/>
  <c r="E151" i="3"/>
  <c r="G151" i="3" s="1"/>
  <c r="H151" i="3" s="1"/>
  <c r="F151" i="3"/>
  <c r="I151" i="3"/>
  <c r="J151" i="3"/>
  <c r="K151" i="3"/>
  <c r="L151" i="3"/>
  <c r="O151" i="3"/>
  <c r="P151" i="3" s="1"/>
  <c r="E152" i="3"/>
  <c r="F152" i="3"/>
  <c r="I152" i="3"/>
  <c r="J152" i="3"/>
  <c r="K152" i="3"/>
  <c r="L152" i="3"/>
  <c r="O152" i="3"/>
  <c r="P152" i="3" s="1"/>
  <c r="E153" i="3"/>
  <c r="F153" i="3"/>
  <c r="I153" i="3"/>
  <c r="J153" i="3"/>
  <c r="K153" i="3"/>
  <c r="L153" i="3"/>
  <c r="O153" i="3"/>
  <c r="P153" i="3" s="1"/>
  <c r="E154" i="3"/>
  <c r="F154" i="3"/>
  <c r="I154" i="3"/>
  <c r="J154" i="3"/>
  <c r="K154" i="3"/>
  <c r="L154" i="3"/>
  <c r="O154" i="3"/>
  <c r="P154" i="3" s="1"/>
  <c r="E155" i="3"/>
  <c r="F155" i="3"/>
  <c r="I155" i="3"/>
  <c r="J155" i="3"/>
  <c r="K155" i="3"/>
  <c r="L155" i="3"/>
  <c r="O155" i="3"/>
  <c r="P155" i="3" s="1"/>
  <c r="E156" i="3"/>
  <c r="F156" i="3"/>
  <c r="I156" i="3"/>
  <c r="J156" i="3"/>
  <c r="K156" i="3"/>
  <c r="L156" i="3"/>
  <c r="O156" i="3"/>
  <c r="P156" i="3" s="1"/>
  <c r="E157" i="3"/>
  <c r="F157" i="3"/>
  <c r="I157" i="3"/>
  <c r="J157" i="3"/>
  <c r="K157" i="3"/>
  <c r="L157" i="3"/>
  <c r="O157" i="3"/>
  <c r="P157" i="3" s="1"/>
  <c r="E158" i="3"/>
  <c r="F158" i="3"/>
  <c r="I158" i="3"/>
  <c r="J158" i="3"/>
  <c r="K158" i="3"/>
  <c r="L158" i="3"/>
  <c r="O158" i="3"/>
  <c r="P158" i="3" s="1"/>
  <c r="E159" i="3"/>
  <c r="F159" i="3"/>
  <c r="I159" i="3"/>
  <c r="J159" i="3"/>
  <c r="K159" i="3"/>
  <c r="L159" i="3"/>
  <c r="O159" i="3"/>
  <c r="P159" i="3" s="1"/>
  <c r="E160" i="3"/>
  <c r="F160" i="3"/>
  <c r="I160" i="3"/>
  <c r="J160" i="3"/>
  <c r="K160" i="3"/>
  <c r="L160" i="3"/>
  <c r="O160" i="3"/>
  <c r="P160" i="3" s="1"/>
  <c r="E161" i="3"/>
  <c r="F161" i="3"/>
  <c r="I161" i="3"/>
  <c r="J161" i="3"/>
  <c r="K161" i="3"/>
  <c r="L161" i="3"/>
  <c r="O161" i="3"/>
  <c r="P161" i="3" s="1"/>
  <c r="E162" i="3"/>
  <c r="F162" i="3"/>
  <c r="I162" i="3"/>
  <c r="J162" i="3"/>
  <c r="K162" i="3"/>
  <c r="L162" i="3"/>
  <c r="O162" i="3"/>
  <c r="P162" i="3" s="1"/>
  <c r="E163" i="3"/>
  <c r="F163" i="3"/>
  <c r="I163" i="3"/>
  <c r="J163" i="3"/>
  <c r="K163" i="3"/>
  <c r="L163" i="3"/>
  <c r="O163" i="3"/>
  <c r="P163" i="3" s="1"/>
  <c r="E164" i="3"/>
  <c r="F164" i="3"/>
  <c r="I164" i="3"/>
  <c r="J164" i="3"/>
  <c r="K164" i="3"/>
  <c r="L164" i="3"/>
  <c r="O164" i="3"/>
  <c r="P164" i="3" s="1"/>
  <c r="E165" i="3"/>
  <c r="F165" i="3"/>
  <c r="I165" i="3"/>
  <c r="J165" i="3"/>
  <c r="K165" i="3"/>
  <c r="L165" i="3"/>
  <c r="O165" i="3"/>
  <c r="P165" i="3" s="1"/>
  <c r="E166" i="3"/>
  <c r="F166" i="3"/>
  <c r="I166" i="3"/>
  <c r="J166" i="3"/>
  <c r="K166" i="3"/>
  <c r="L166" i="3"/>
  <c r="O166" i="3"/>
  <c r="P166" i="3" s="1"/>
  <c r="E167" i="3"/>
  <c r="F167" i="3"/>
  <c r="I167" i="3"/>
  <c r="J167" i="3"/>
  <c r="K167" i="3"/>
  <c r="L167" i="3"/>
  <c r="O167" i="3"/>
  <c r="P167" i="3" s="1"/>
  <c r="E168" i="3"/>
  <c r="F168" i="3"/>
  <c r="I168" i="3"/>
  <c r="J168" i="3"/>
  <c r="K168" i="3"/>
  <c r="L168" i="3"/>
  <c r="O168" i="3"/>
  <c r="P168" i="3" s="1"/>
  <c r="E169" i="3"/>
  <c r="F169" i="3"/>
  <c r="I169" i="3"/>
  <c r="J169" i="3"/>
  <c r="K169" i="3"/>
  <c r="L169" i="3"/>
  <c r="O169" i="3"/>
  <c r="P169" i="3" s="1"/>
  <c r="E170" i="3"/>
  <c r="F170" i="3"/>
  <c r="I170" i="3"/>
  <c r="J170" i="3"/>
  <c r="K170" i="3"/>
  <c r="L170" i="3"/>
  <c r="O170" i="3"/>
  <c r="P170" i="3" s="1"/>
  <c r="E171" i="3"/>
  <c r="F171" i="3"/>
  <c r="I171" i="3"/>
  <c r="J171" i="3"/>
  <c r="K171" i="3"/>
  <c r="L171" i="3"/>
  <c r="O171" i="3"/>
  <c r="P171" i="3" s="1"/>
  <c r="E172" i="3"/>
  <c r="F172" i="3"/>
  <c r="I172" i="3"/>
  <c r="J172" i="3"/>
  <c r="K172" i="3"/>
  <c r="L172" i="3"/>
  <c r="O172" i="3"/>
  <c r="P172" i="3" s="1"/>
  <c r="E173" i="3"/>
  <c r="F173" i="3"/>
  <c r="I173" i="3"/>
  <c r="J173" i="3"/>
  <c r="K173" i="3"/>
  <c r="L173" i="3"/>
  <c r="O173" i="3"/>
  <c r="P173" i="3" s="1"/>
  <c r="E174" i="3"/>
  <c r="F174" i="3"/>
  <c r="I174" i="3"/>
  <c r="J174" i="3"/>
  <c r="K174" i="3"/>
  <c r="L174" i="3"/>
  <c r="O174" i="3"/>
  <c r="P174" i="3" s="1"/>
  <c r="E175" i="3"/>
  <c r="F175" i="3"/>
  <c r="I175" i="3"/>
  <c r="J175" i="3"/>
  <c r="K175" i="3"/>
  <c r="L175" i="3"/>
  <c r="O175" i="3"/>
  <c r="P175" i="3" s="1"/>
  <c r="E176" i="3"/>
  <c r="F176" i="3"/>
  <c r="I176" i="3"/>
  <c r="J176" i="3"/>
  <c r="K176" i="3"/>
  <c r="L176" i="3"/>
  <c r="O176" i="3"/>
  <c r="P176" i="3" s="1"/>
  <c r="E177" i="3"/>
  <c r="F177" i="3"/>
  <c r="I177" i="3"/>
  <c r="J177" i="3"/>
  <c r="K177" i="3"/>
  <c r="L177" i="3"/>
  <c r="O177" i="3"/>
  <c r="P177" i="3" s="1"/>
  <c r="E178" i="3"/>
  <c r="F178" i="3"/>
  <c r="I178" i="3"/>
  <c r="J178" i="3"/>
  <c r="K178" i="3"/>
  <c r="L178" i="3"/>
  <c r="O178" i="3"/>
  <c r="P178" i="3" s="1"/>
  <c r="E179" i="3"/>
  <c r="F179" i="3"/>
  <c r="I179" i="3"/>
  <c r="J179" i="3"/>
  <c r="K179" i="3"/>
  <c r="L179" i="3"/>
  <c r="O179" i="3"/>
  <c r="P179" i="3" s="1"/>
  <c r="E180" i="3"/>
  <c r="F180" i="3"/>
  <c r="I180" i="3"/>
  <c r="J180" i="3"/>
  <c r="K180" i="3"/>
  <c r="L180" i="3"/>
  <c r="O180" i="3"/>
  <c r="P180" i="3" s="1"/>
  <c r="E181" i="3"/>
  <c r="F181" i="3"/>
  <c r="I181" i="3"/>
  <c r="J181" i="3"/>
  <c r="K181" i="3"/>
  <c r="L181" i="3"/>
  <c r="O181" i="3"/>
  <c r="P181" i="3" s="1"/>
  <c r="E182" i="3"/>
  <c r="F182" i="3"/>
  <c r="I182" i="3"/>
  <c r="J182" i="3"/>
  <c r="K182" i="3"/>
  <c r="L182" i="3"/>
  <c r="O182" i="3"/>
  <c r="P182" i="3" s="1"/>
  <c r="E183" i="3"/>
  <c r="F183" i="3"/>
  <c r="I183" i="3"/>
  <c r="J183" i="3"/>
  <c r="K183" i="3"/>
  <c r="L183" i="3"/>
  <c r="O183" i="3"/>
  <c r="P183" i="3" s="1"/>
  <c r="E184" i="3"/>
  <c r="F184" i="3"/>
  <c r="I184" i="3"/>
  <c r="J184" i="3"/>
  <c r="K184" i="3"/>
  <c r="L184" i="3"/>
  <c r="O184" i="3"/>
  <c r="P184" i="3" s="1"/>
  <c r="E185" i="3"/>
  <c r="F185" i="3"/>
  <c r="I185" i="3"/>
  <c r="J185" i="3"/>
  <c r="K185" i="3"/>
  <c r="L185" i="3"/>
  <c r="O185" i="3"/>
  <c r="P185" i="3" s="1"/>
  <c r="E186" i="3"/>
  <c r="F186" i="3"/>
  <c r="I186" i="3"/>
  <c r="J186" i="3"/>
  <c r="K186" i="3"/>
  <c r="L186" i="3"/>
  <c r="O186" i="3"/>
  <c r="P186" i="3" s="1"/>
  <c r="E187" i="3"/>
  <c r="F187" i="3"/>
  <c r="I187" i="3"/>
  <c r="J187" i="3"/>
  <c r="K187" i="3"/>
  <c r="L187" i="3"/>
  <c r="O187" i="3"/>
  <c r="P187" i="3" s="1"/>
  <c r="E188" i="3"/>
  <c r="F188" i="3"/>
  <c r="I188" i="3"/>
  <c r="J188" i="3"/>
  <c r="K188" i="3"/>
  <c r="L188" i="3"/>
  <c r="O188" i="3"/>
  <c r="P188" i="3" s="1"/>
  <c r="E189" i="3"/>
  <c r="F189" i="3"/>
  <c r="I189" i="3"/>
  <c r="J189" i="3"/>
  <c r="K189" i="3"/>
  <c r="L189" i="3"/>
  <c r="O189" i="3"/>
  <c r="P189" i="3" s="1"/>
  <c r="E190" i="3"/>
  <c r="F190" i="3"/>
  <c r="I190" i="3"/>
  <c r="J190" i="3"/>
  <c r="K190" i="3"/>
  <c r="L190" i="3"/>
  <c r="O190" i="3"/>
  <c r="P190" i="3" s="1"/>
  <c r="E191" i="3"/>
  <c r="F191" i="3"/>
  <c r="I191" i="3"/>
  <c r="J191" i="3"/>
  <c r="K191" i="3"/>
  <c r="L191" i="3"/>
  <c r="O191" i="3"/>
  <c r="P191" i="3" s="1"/>
  <c r="E192" i="3"/>
  <c r="F192" i="3"/>
  <c r="I192" i="3"/>
  <c r="J192" i="3"/>
  <c r="K192" i="3"/>
  <c r="L192" i="3"/>
  <c r="O192" i="3"/>
  <c r="P192" i="3" s="1"/>
  <c r="E193" i="3"/>
  <c r="F193" i="3"/>
  <c r="I193" i="3"/>
  <c r="J193" i="3"/>
  <c r="K193" i="3"/>
  <c r="L193" i="3"/>
  <c r="O193" i="3"/>
  <c r="P193" i="3" s="1"/>
  <c r="E194" i="3"/>
  <c r="F194" i="3"/>
  <c r="I194" i="3"/>
  <c r="J194" i="3"/>
  <c r="K194" i="3"/>
  <c r="L194" i="3"/>
  <c r="O194" i="3"/>
  <c r="P194" i="3" s="1"/>
  <c r="E195" i="3"/>
  <c r="F195" i="3"/>
  <c r="I195" i="3"/>
  <c r="J195" i="3"/>
  <c r="K195" i="3"/>
  <c r="L195" i="3"/>
  <c r="O195" i="3"/>
  <c r="P195" i="3" s="1"/>
  <c r="E196" i="3"/>
  <c r="F196" i="3"/>
  <c r="I196" i="3"/>
  <c r="J196" i="3"/>
  <c r="K196" i="3"/>
  <c r="L196" i="3"/>
  <c r="O196" i="3"/>
  <c r="P196" i="3" s="1"/>
  <c r="E197" i="3"/>
  <c r="F197" i="3"/>
  <c r="I197" i="3"/>
  <c r="J197" i="3"/>
  <c r="K197" i="3"/>
  <c r="L197" i="3"/>
  <c r="O197" i="3"/>
  <c r="P197" i="3" s="1"/>
  <c r="E198" i="3"/>
  <c r="F198" i="3"/>
  <c r="I198" i="3"/>
  <c r="J198" i="3"/>
  <c r="K198" i="3"/>
  <c r="L198" i="3"/>
  <c r="O198" i="3"/>
  <c r="P198" i="3" s="1"/>
  <c r="E199" i="3"/>
  <c r="F199" i="3"/>
  <c r="I199" i="3"/>
  <c r="J199" i="3"/>
  <c r="K199" i="3"/>
  <c r="L199" i="3"/>
  <c r="O199" i="3"/>
  <c r="P199" i="3" s="1"/>
  <c r="E200" i="3"/>
  <c r="F200" i="3"/>
  <c r="I200" i="3"/>
  <c r="J200" i="3"/>
  <c r="K200" i="3"/>
  <c r="L200" i="3"/>
  <c r="O200" i="3"/>
  <c r="P200" i="3" s="1"/>
  <c r="E201" i="3"/>
  <c r="F201" i="3"/>
  <c r="I201" i="3"/>
  <c r="J201" i="3"/>
  <c r="K201" i="3"/>
  <c r="L201" i="3"/>
  <c r="O201" i="3"/>
  <c r="P201" i="3" s="1"/>
  <c r="E202" i="3"/>
  <c r="F202" i="3"/>
  <c r="I202" i="3"/>
  <c r="J202" i="3"/>
  <c r="K202" i="3"/>
  <c r="L202" i="3"/>
  <c r="O202" i="3"/>
  <c r="P202" i="3" s="1"/>
  <c r="E203" i="3"/>
  <c r="F203" i="3"/>
  <c r="I203" i="3"/>
  <c r="J203" i="3"/>
  <c r="K203" i="3"/>
  <c r="L203" i="3"/>
  <c r="O203" i="3"/>
  <c r="P203" i="3" s="1"/>
  <c r="E204" i="3"/>
  <c r="F204" i="3"/>
  <c r="I204" i="3"/>
  <c r="J204" i="3"/>
  <c r="K204" i="3"/>
  <c r="L204" i="3"/>
  <c r="O204" i="3"/>
  <c r="P204" i="3" s="1"/>
  <c r="E205" i="3"/>
  <c r="F205" i="3"/>
  <c r="I205" i="3"/>
  <c r="J205" i="3"/>
  <c r="K205" i="3"/>
  <c r="L205" i="3"/>
  <c r="O205" i="3"/>
  <c r="P205" i="3" s="1"/>
  <c r="E206" i="3"/>
  <c r="F206" i="3"/>
  <c r="I206" i="3"/>
  <c r="J206" i="3"/>
  <c r="K206" i="3"/>
  <c r="L206" i="3"/>
  <c r="O206" i="3"/>
  <c r="P206" i="3" s="1"/>
  <c r="E207" i="3"/>
  <c r="F207" i="3"/>
  <c r="I207" i="3"/>
  <c r="J207" i="3"/>
  <c r="K207" i="3"/>
  <c r="L207" i="3"/>
  <c r="O207" i="3"/>
  <c r="P207" i="3" s="1"/>
  <c r="E208" i="3"/>
  <c r="F208" i="3"/>
  <c r="I208" i="3"/>
  <c r="J208" i="3"/>
  <c r="K208" i="3"/>
  <c r="L208" i="3"/>
  <c r="O208" i="3"/>
  <c r="P208" i="3" s="1"/>
  <c r="E209" i="3"/>
  <c r="F209" i="3"/>
  <c r="I209" i="3"/>
  <c r="J209" i="3"/>
  <c r="K209" i="3"/>
  <c r="L209" i="3"/>
  <c r="O209" i="3"/>
  <c r="P209" i="3" s="1"/>
  <c r="E210" i="3"/>
  <c r="F210" i="3"/>
  <c r="I210" i="3"/>
  <c r="J210" i="3"/>
  <c r="K210" i="3"/>
  <c r="L210" i="3"/>
  <c r="O210" i="3"/>
  <c r="P210" i="3" s="1"/>
  <c r="E211" i="3"/>
  <c r="F211" i="3"/>
  <c r="I211" i="3"/>
  <c r="J211" i="3"/>
  <c r="K211" i="3"/>
  <c r="L211" i="3"/>
  <c r="O211" i="3"/>
  <c r="P211" i="3" s="1"/>
  <c r="E212" i="3"/>
  <c r="F212" i="3"/>
  <c r="I212" i="3"/>
  <c r="J212" i="3"/>
  <c r="K212" i="3"/>
  <c r="L212" i="3"/>
  <c r="O212" i="3"/>
  <c r="P212" i="3" s="1"/>
  <c r="E213" i="3"/>
  <c r="F213" i="3"/>
  <c r="I213" i="3"/>
  <c r="J213" i="3"/>
  <c r="K213" i="3"/>
  <c r="L213" i="3"/>
  <c r="O213" i="3"/>
  <c r="P213" i="3" s="1"/>
  <c r="E214" i="3"/>
  <c r="F214" i="3"/>
  <c r="I214" i="3"/>
  <c r="J214" i="3"/>
  <c r="K214" i="3"/>
  <c r="L214" i="3"/>
  <c r="O214" i="3"/>
  <c r="P214" i="3" s="1"/>
  <c r="E215" i="3"/>
  <c r="F215" i="3"/>
  <c r="I215" i="3"/>
  <c r="J215" i="3"/>
  <c r="K215" i="3"/>
  <c r="L215" i="3"/>
  <c r="O215" i="3"/>
  <c r="P215" i="3" s="1"/>
  <c r="E216" i="3"/>
  <c r="F216" i="3"/>
  <c r="I216" i="3"/>
  <c r="J216" i="3"/>
  <c r="K216" i="3"/>
  <c r="L216" i="3"/>
  <c r="O216" i="3"/>
  <c r="P216" i="3" s="1"/>
  <c r="E217" i="3"/>
  <c r="F217" i="3"/>
  <c r="I217" i="3"/>
  <c r="J217" i="3"/>
  <c r="K217" i="3"/>
  <c r="L217" i="3"/>
  <c r="O217" i="3"/>
  <c r="P217" i="3" s="1"/>
  <c r="E218" i="3"/>
  <c r="F218" i="3"/>
  <c r="I218" i="3"/>
  <c r="J218" i="3"/>
  <c r="K218" i="3"/>
  <c r="L218" i="3"/>
  <c r="O218" i="3"/>
  <c r="P218" i="3" s="1"/>
  <c r="E219" i="3"/>
  <c r="F219" i="3"/>
  <c r="I219" i="3"/>
  <c r="J219" i="3"/>
  <c r="K219" i="3"/>
  <c r="L219" i="3"/>
  <c r="O219" i="3"/>
  <c r="P219" i="3" s="1"/>
  <c r="E220" i="3"/>
  <c r="F220" i="3"/>
  <c r="I220" i="3"/>
  <c r="J220" i="3"/>
  <c r="K220" i="3"/>
  <c r="L220" i="3"/>
  <c r="O220" i="3"/>
  <c r="P220" i="3" s="1"/>
  <c r="E221" i="3"/>
  <c r="F221" i="3"/>
  <c r="I221" i="3"/>
  <c r="J221" i="3"/>
  <c r="K221" i="3"/>
  <c r="L221" i="3"/>
  <c r="O221" i="3"/>
  <c r="P221" i="3" s="1"/>
  <c r="E222" i="3"/>
  <c r="F222" i="3"/>
  <c r="I222" i="3"/>
  <c r="J222" i="3"/>
  <c r="K222" i="3"/>
  <c r="L222" i="3"/>
  <c r="O222" i="3"/>
  <c r="P222" i="3" s="1"/>
  <c r="E223" i="3"/>
  <c r="F223" i="3"/>
  <c r="I223" i="3"/>
  <c r="J223" i="3"/>
  <c r="K223" i="3"/>
  <c r="L223" i="3"/>
  <c r="O223" i="3"/>
  <c r="P223" i="3" s="1"/>
  <c r="E224" i="3"/>
  <c r="F224" i="3"/>
  <c r="I224" i="3"/>
  <c r="J224" i="3"/>
  <c r="K224" i="3"/>
  <c r="L224" i="3"/>
  <c r="O224" i="3"/>
  <c r="P224" i="3" s="1"/>
  <c r="E225" i="3"/>
  <c r="F225" i="3"/>
  <c r="I225" i="3"/>
  <c r="J225" i="3"/>
  <c r="K225" i="3"/>
  <c r="L225" i="3"/>
  <c r="O225" i="3"/>
  <c r="P225" i="3" s="1"/>
  <c r="E226" i="3"/>
  <c r="F226" i="3"/>
  <c r="I226" i="3"/>
  <c r="J226" i="3"/>
  <c r="K226" i="3"/>
  <c r="L226" i="3"/>
  <c r="O226" i="3"/>
  <c r="P226" i="3" s="1"/>
  <c r="E227" i="3"/>
  <c r="F227" i="3"/>
  <c r="I227" i="3"/>
  <c r="J227" i="3"/>
  <c r="K227" i="3"/>
  <c r="L227" i="3"/>
  <c r="O227" i="3"/>
  <c r="P227" i="3" s="1"/>
  <c r="E228" i="3"/>
  <c r="F228" i="3"/>
  <c r="I228" i="3"/>
  <c r="J228" i="3"/>
  <c r="K228" i="3"/>
  <c r="L228" i="3"/>
  <c r="O228" i="3"/>
  <c r="P228" i="3" s="1"/>
  <c r="E229" i="3"/>
  <c r="F229" i="3"/>
  <c r="I229" i="3"/>
  <c r="J229" i="3"/>
  <c r="K229" i="3"/>
  <c r="L229" i="3"/>
  <c r="O229" i="3"/>
  <c r="P229" i="3" s="1"/>
  <c r="E230" i="3"/>
  <c r="F230" i="3"/>
  <c r="I230" i="3"/>
  <c r="J230" i="3"/>
  <c r="K230" i="3"/>
  <c r="L230" i="3"/>
  <c r="O230" i="3"/>
  <c r="P230" i="3" s="1"/>
  <c r="E231" i="3"/>
  <c r="F231" i="3"/>
  <c r="I231" i="3"/>
  <c r="J231" i="3"/>
  <c r="K231" i="3"/>
  <c r="L231" i="3"/>
  <c r="O231" i="3"/>
  <c r="P231" i="3" s="1"/>
  <c r="E232" i="3"/>
  <c r="F232" i="3"/>
  <c r="I232" i="3"/>
  <c r="J232" i="3"/>
  <c r="K232" i="3"/>
  <c r="L232" i="3"/>
  <c r="O232" i="3"/>
  <c r="P232" i="3" s="1"/>
  <c r="E233" i="3"/>
  <c r="F233" i="3"/>
  <c r="I233" i="3"/>
  <c r="J233" i="3"/>
  <c r="K233" i="3"/>
  <c r="L233" i="3"/>
  <c r="O233" i="3"/>
  <c r="P233" i="3" s="1"/>
  <c r="E234" i="3"/>
  <c r="F234" i="3"/>
  <c r="I234" i="3"/>
  <c r="J234" i="3"/>
  <c r="K234" i="3"/>
  <c r="L234" i="3"/>
  <c r="O234" i="3"/>
  <c r="P234" i="3" s="1"/>
  <c r="E235" i="3"/>
  <c r="F235" i="3"/>
  <c r="I235" i="3"/>
  <c r="J235" i="3"/>
  <c r="K235" i="3"/>
  <c r="L235" i="3"/>
  <c r="O235" i="3"/>
  <c r="P235" i="3" s="1"/>
  <c r="E236" i="3"/>
  <c r="F236" i="3"/>
  <c r="I236" i="3"/>
  <c r="J236" i="3"/>
  <c r="K236" i="3"/>
  <c r="L236" i="3"/>
  <c r="O236" i="3"/>
  <c r="P236" i="3" s="1"/>
  <c r="E237" i="3"/>
  <c r="F237" i="3"/>
  <c r="I237" i="3"/>
  <c r="J237" i="3"/>
  <c r="K237" i="3"/>
  <c r="L237" i="3"/>
  <c r="O237" i="3"/>
  <c r="P237" i="3" s="1"/>
  <c r="E238" i="3"/>
  <c r="F238" i="3"/>
  <c r="I238" i="3"/>
  <c r="J238" i="3"/>
  <c r="K238" i="3"/>
  <c r="L238" i="3"/>
  <c r="O238" i="3"/>
  <c r="P238" i="3" s="1"/>
  <c r="E239" i="3"/>
  <c r="F239" i="3"/>
  <c r="I239" i="3"/>
  <c r="J239" i="3"/>
  <c r="K239" i="3"/>
  <c r="L239" i="3"/>
  <c r="O239" i="3"/>
  <c r="P239" i="3" s="1"/>
  <c r="E240" i="3"/>
  <c r="F240" i="3"/>
  <c r="I240" i="3"/>
  <c r="J240" i="3"/>
  <c r="K240" i="3"/>
  <c r="L240" i="3"/>
  <c r="O240" i="3"/>
  <c r="P240" i="3" s="1"/>
  <c r="E241" i="3"/>
  <c r="F241" i="3"/>
  <c r="I241" i="3"/>
  <c r="J241" i="3"/>
  <c r="K241" i="3"/>
  <c r="L241" i="3"/>
  <c r="O241" i="3"/>
  <c r="P241" i="3" s="1"/>
  <c r="E242" i="3"/>
  <c r="F242" i="3"/>
  <c r="I242" i="3"/>
  <c r="J242" i="3"/>
  <c r="K242" i="3"/>
  <c r="L242" i="3"/>
  <c r="O242" i="3"/>
  <c r="P242" i="3" s="1"/>
  <c r="E243" i="3"/>
  <c r="F243" i="3"/>
  <c r="I243" i="3"/>
  <c r="J243" i="3"/>
  <c r="K243" i="3"/>
  <c r="M243" i="3" s="1"/>
  <c r="N243" i="3" s="1"/>
  <c r="L243" i="3"/>
  <c r="O243" i="3"/>
  <c r="P243" i="3" s="1"/>
  <c r="E244" i="3"/>
  <c r="F244" i="3"/>
  <c r="I244" i="3"/>
  <c r="J244" i="3"/>
  <c r="K244" i="3"/>
  <c r="L244" i="3"/>
  <c r="O244" i="3"/>
  <c r="P244" i="3" s="1"/>
  <c r="E245" i="3"/>
  <c r="F245" i="3"/>
  <c r="I245" i="3"/>
  <c r="J245" i="3"/>
  <c r="K245" i="3"/>
  <c r="L245" i="3"/>
  <c r="O245" i="3"/>
  <c r="P245" i="3" s="1"/>
  <c r="E246" i="3"/>
  <c r="F246" i="3"/>
  <c r="I246" i="3"/>
  <c r="J246" i="3"/>
  <c r="K246" i="3"/>
  <c r="L246" i="3"/>
  <c r="O246" i="3"/>
  <c r="P246" i="3" s="1"/>
  <c r="E247" i="3"/>
  <c r="F247" i="3"/>
  <c r="I247" i="3"/>
  <c r="J247" i="3"/>
  <c r="K247" i="3"/>
  <c r="L247" i="3"/>
  <c r="O247" i="3"/>
  <c r="P247" i="3" s="1"/>
  <c r="E248" i="3"/>
  <c r="F248" i="3"/>
  <c r="I248" i="3"/>
  <c r="J248" i="3"/>
  <c r="K248" i="3"/>
  <c r="L248" i="3"/>
  <c r="O248" i="3"/>
  <c r="P248" i="3" s="1"/>
  <c r="E249" i="3"/>
  <c r="F249" i="3"/>
  <c r="I249" i="3"/>
  <c r="J249" i="3"/>
  <c r="K249" i="3"/>
  <c r="L249" i="3"/>
  <c r="O249" i="3"/>
  <c r="P249" i="3" s="1"/>
  <c r="E250" i="3"/>
  <c r="F250" i="3"/>
  <c r="I250" i="3"/>
  <c r="J250" i="3"/>
  <c r="K250" i="3"/>
  <c r="L250" i="3"/>
  <c r="O250" i="3"/>
  <c r="P250" i="3" s="1"/>
  <c r="E251" i="3"/>
  <c r="F251" i="3"/>
  <c r="I251" i="3"/>
  <c r="J251" i="3"/>
  <c r="K251" i="3"/>
  <c r="L251" i="3"/>
  <c r="O251" i="3"/>
  <c r="P251" i="3" s="1"/>
  <c r="E252" i="3"/>
  <c r="F252" i="3"/>
  <c r="I252" i="3"/>
  <c r="J252" i="3"/>
  <c r="K252" i="3"/>
  <c r="L252" i="3"/>
  <c r="O252" i="3"/>
  <c r="P252" i="3" s="1"/>
  <c r="E253" i="3"/>
  <c r="F253" i="3"/>
  <c r="I253" i="3"/>
  <c r="J253" i="3"/>
  <c r="K253" i="3"/>
  <c r="L253" i="3"/>
  <c r="O253" i="3"/>
  <c r="P253" i="3" s="1"/>
  <c r="E254" i="3"/>
  <c r="F254" i="3"/>
  <c r="I254" i="3"/>
  <c r="J254" i="3"/>
  <c r="K254" i="3"/>
  <c r="L254" i="3"/>
  <c r="O254" i="3"/>
  <c r="P254" i="3" s="1"/>
  <c r="E255" i="3"/>
  <c r="F255" i="3"/>
  <c r="I255" i="3"/>
  <c r="J255" i="3"/>
  <c r="K255" i="3"/>
  <c r="L255" i="3"/>
  <c r="O255" i="3"/>
  <c r="P255" i="3" s="1"/>
  <c r="E256" i="3"/>
  <c r="F256" i="3"/>
  <c r="I256" i="3"/>
  <c r="J256" i="3"/>
  <c r="K256" i="3"/>
  <c r="L256" i="3"/>
  <c r="O256" i="3"/>
  <c r="P256" i="3" s="1"/>
  <c r="E257" i="3"/>
  <c r="F257" i="3"/>
  <c r="I257" i="3"/>
  <c r="J257" i="3"/>
  <c r="K257" i="3"/>
  <c r="L257" i="3"/>
  <c r="O257" i="3"/>
  <c r="P257" i="3" s="1"/>
  <c r="E258" i="3"/>
  <c r="F258" i="3"/>
  <c r="I258" i="3"/>
  <c r="J258" i="3"/>
  <c r="K258" i="3"/>
  <c r="L258" i="3"/>
  <c r="O258" i="3"/>
  <c r="P258" i="3" s="1"/>
  <c r="E259" i="3"/>
  <c r="F259" i="3"/>
  <c r="I259" i="3"/>
  <c r="J259" i="3"/>
  <c r="K259" i="3"/>
  <c r="L259" i="3"/>
  <c r="O259" i="3"/>
  <c r="P259" i="3" s="1"/>
  <c r="E260" i="3"/>
  <c r="F260" i="3"/>
  <c r="I260" i="3"/>
  <c r="J260" i="3"/>
  <c r="K260" i="3"/>
  <c r="L260" i="3"/>
  <c r="O260" i="3"/>
  <c r="P260" i="3" s="1"/>
  <c r="E261" i="3"/>
  <c r="F261" i="3"/>
  <c r="I261" i="3"/>
  <c r="J261" i="3"/>
  <c r="K261" i="3"/>
  <c r="L261" i="3"/>
  <c r="O261" i="3"/>
  <c r="P261" i="3" s="1"/>
  <c r="E262" i="3"/>
  <c r="F262" i="3"/>
  <c r="I262" i="3"/>
  <c r="J262" i="3"/>
  <c r="K262" i="3"/>
  <c r="L262" i="3"/>
  <c r="O262" i="3"/>
  <c r="P262" i="3" s="1"/>
  <c r="E263" i="3"/>
  <c r="F263" i="3"/>
  <c r="I263" i="3"/>
  <c r="J263" i="3"/>
  <c r="K263" i="3"/>
  <c r="L263" i="3"/>
  <c r="O263" i="3"/>
  <c r="P263" i="3" s="1"/>
  <c r="E264" i="3"/>
  <c r="F264" i="3"/>
  <c r="I264" i="3"/>
  <c r="J264" i="3"/>
  <c r="K264" i="3"/>
  <c r="L264" i="3"/>
  <c r="O264" i="3"/>
  <c r="P264" i="3" s="1"/>
  <c r="E265" i="3"/>
  <c r="F265" i="3"/>
  <c r="I265" i="3"/>
  <c r="J265" i="3"/>
  <c r="K265" i="3"/>
  <c r="L265" i="3"/>
  <c r="O265" i="3"/>
  <c r="P265" i="3" s="1"/>
  <c r="E266" i="3"/>
  <c r="F266" i="3"/>
  <c r="I266" i="3"/>
  <c r="J266" i="3"/>
  <c r="K266" i="3"/>
  <c r="L266" i="3"/>
  <c r="O266" i="3"/>
  <c r="P266" i="3" s="1"/>
  <c r="E267" i="3"/>
  <c r="F267" i="3"/>
  <c r="I267" i="3"/>
  <c r="J267" i="3"/>
  <c r="K267" i="3"/>
  <c r="L267" i="3"/>
  <c r="O267" i="3"/>
  <c r="P267" i="3" s="1"/>
  <c r="E268" i="3"/>
  <c r="F268" i="3"/>
  <c r="I268" i="3"/>
  <c r="J268" i="3"/>
  <c r="K268" i="3"/>
  <c r="L268" i="3"/>
  <c r="O268" i="3"/>
  <c r="P268" i="3" s="1"/>
  <c r="E269" i="3"/>
  <c r="F269" i="3"/>
  <c r="I269" i="3"/>
  <c r="J269" i="3"/>
  <c r="K269" i="3"/>
  <c r="L269" i="3"/>
  <c r="O269" i="3"/>
  <c r="P269" i="3" s="1"/>
  <c r="E270" i="3"/>
  <c r="F270" i="3"/>
  <c r="I270" i="3"/>
  <c r="J270" i="3"/>
  <c r="K270" i="3"/>
  <c r="L270" i="3"/>
  <c r="O270" i="3"/>
  <c r="P270" i="3" s="1"/>
  <c r="E271" i="3"/>
  <c r="F271" i="3"/>
  <c r="I271" i="3"/>
  <c r="J271" i="3"/>
  <c r="K271" i="3"/>
  <c r="L271" i="3"/>
  <c r="O271" i="3"/>
  <c r="P271" i="3" s="1"/>
  <c r="E272" i="3"/>
  <c r="F272" i="3"/>
  <c r="I272" i="3"/>
  <c r="J272" i="3"/>
  <c r="K272" i="3"/>
  <c r="L272" i="3"/>
  <c r="O272" i="3"/>
  <c r="P272" i="3" s="1"/>
  <c r="E273" i="3"/>
  <c r="F273" i="3"/>
  <c r="I273" i="3"/>
  <c r="J273" i="3"/>
  <c r="K273" i="3"/>
  <c r="L273" i="3"/>
  <c r="O273" i="3"/>
  <c r="P273" i="3" s="1"/>
  <c r="E274" i="3"/>
  <c r="F274" i="3"/>
  <c r="I274" i="3"/>
  <c r="J274" i="3"/>
  <c r="K274" i="3"/>
  <c r="L274" i="3"/>
  <c r="O274" i="3"/>
  <c r="P274" i="3" s="1"/>
  <c r="E275" i="3"/>
  <c r="F275" i="3"/>
  <c r="I275" i="3"/>
  <c r="J275" i="3"/>
  <c r="K275" i="3"/>
  <c r="L275" i="3"/>
  <c r="O275" i="3"/>
  <c r="P275" i="3" s="1"/>
  <c r="E276" i="3"/>
  <c r="F276" i="3"/>
  <c r="I276" i="3"/>
  <c r="J276" i="3"/>
  <c r="K276" i="3"/>
  <c r="L276" i="3"/>
  <c r="O276" i="3"/>
  <c r="P276" i="3" s="1"/>
  <c r="E277" i="3"/>
  <c r="F277" i="3"/>
  <c r="I277" i="3"/>
  <c r="J277" i="3"/>
  <c r="K277" i="3"/>
  <c r="L277" i="3"/>
  <c r="O277" i="3"/>
  <c r="P277" i="3" s="1"/>
  <c r="E278" i="3"/>
  <c r="F278" i="3"/>
  <c r="I278" i="3"/>
  <c r="J278" i="3"/>
  <c r="K278" i="3"/>
  <c r="L278" i="3"/>
  <c r="O278" i="3"/>
  <c r="P278" i="3" s="1"/>
  <c r="E279" i="3"/>
  <c r="F279" i="3"/>
  <c r="I279" i="3"/>
  <c r="J279" i="3"/>
  <c r="K279" i="3"/>
  <c r="L279" i="3"/>
  <c r="O279" i="3"/>
  <c r="P279" i="3" s="1"/>
  <c r="E280" i="3"/>
  <c r="F280" i="3"/>
  <c r="I280" i="3"/>
  <c r="J280" i="3"/>
  <c r="K280" i="3"/>
  <c r="L280" i="3"/>
  <c r="O280" i="3"/>
  <c r="P280" i="3" s="1"/>
  <c r="E281" i="3"/>
  <c r="F281" i="3"/>
  <c r="I281" i="3"/>
  <c r="J281" i="3"/>
  <c r="K281" i="3"/>
  <c r="L281" i="3"/>
  <c r="O281" i="3"/>
  <c r="P281" i="3" s="1"/>
  <c r="E282" i="3"/>
  <c r="F282" i="3"/>
  <c r="I282" i="3"/>
  <c r="J282" i="3"/>
  <c r="K282" i="3"/>
  <c r="L282" i="3"/>
  <c r="O282" i="3"/>
  <c r="P282" i="3" s="1"/>
  <c r="E283" i="3"/>
  <c r="F283" i="3"/>
  <c r="I283" i="3"/>
  <c r="J283" i="3"/>
  <c r="K283" i="3"/>
  <c r="L283" i="3"/>
  <c r="O283" i="3"/>
  <c r="P283" i="3" s="1"/>
  <c r="E284" i="3"/>
  <c r="F284" i="3"/>
  <c r="I284" i="3"/>
  <c r="J284" i="3"/>
  <c r="K284" i="3"/>
  <c r="L284" i="3"/>
  <c r="O284" i="3"/>
  <c r="P284" i="3" s="1"/>
  <c r="E285" i="3"/>
  <c r="F285" i="3"/>
  <c r="I285" i="3"/>
  <c r="J285" i="3"/>
  <c r="K285" i="3"/>
  <c r="L285" i="3"/>
  <c r="O285" i="3"/>
  <c r="P285" i="3" s="1"/>
  <c r="E286" i="3"/>
  <c r="F286" i="3"/>
  <c r="I286" i="3"/>
  <c r="J286" i="3"/>
  <c r="K286" i="3"/>
  <c r="L286" i="3"/>
  <c r="O286" i="3"/>
  <c r="P286" i="3" s="1"/>
  <c r="E287" i="3"/>
  <c r="F287" i="3"/>
  <c r="I287" i="3"/>
  <c r="J287" i="3"/>
  <c r="K287" i="3"/>
  <c r="L287" i="3"/>
  <c r="O287" i="3"/>
  <c r="P287" i="3" s="1"/>
  <c r="E288" i="3"/>
  <c r="F288" i="3"/>
  <c r="I288" i="3"/>
  <c r="J288" i="3"/>
  <c r="K288" i="3"/>
  <c r="L288" i="3"/>
  <c r="O288" i="3"/>
  <c r="P288" i="3" s="1"/>
  <c r="E289" i="3"/>
  <c r="F289" i="3"/>
  <c r="I289" i="3"/>
  <c r="J289" i="3"/>
  <c r="K289" i="3"/>
  <c r="L289" i="3"/>
  <c r="O289" i="3"/>
  <c r="P289" i="3" s="1"/>
  <c r="E290" i="3"/>
  <c r="F290" i="3"/>
  <c r="I290" i="3"/>
  <c r="J290" i="3"/>
  <c r="K290" i="3"/>
  <c r="L290" i="3"/>
  <c r="O290" i="3"/>
  <c r="P290" i="3" s="1"/>
  <c r="E291" i="3"/>
  <c r="F291" i="3"/>
  <c r="I291" i="3"/>
  <c r="J291" i="3"/>
  <c r="K291" i="3"/>
  <c r="L291" i="3"/>
  <c r="O291" i="3"/>
  <c r="P291" i="3" s="1"/>
  <c r="E292" i="3"/>
  <c r="F292" i="3"/>
  <c r="I292" i="3"/>
  <c r="J292" i="3"/>
  <c r="K292" i="3"/>
  <c r="L292" i="3"/>
  <c r="O292" i="3"/>
  <c r="P292" i="3" s="1"/>
  <c r="E293" i="3"/>
  <c r="F293" i="3"/>
  <c r="I293" i="3"/>
  <c r="J293" i="3"/>
  <c r="K293" i="3"/>
  <c r="L293" i="3"/>
  <c r="O293" i="3"/>
  <c r="P293" i="3" s="1"/>
  <c r="E294" i="3"/>
  <c r="F294" i="3"/>
  <c r="I294" i="3"/>
  <c r="J294" i="3"/>
  <c r="K294" i="3"/>
  <c r="L294" i="3"/>
  <c r="O294" i="3"/>
  <c r="P294" i="3" s="1"/>
  <c r="E295" i="3"/>
  <c r="F295" i="3"/>
  <c r="I295" i="3"/>
  <c r="J295" i="3"/>
  <c r="K295" i="3"/>
  <c r="L295" i="3"/>
  <c r="O295" i="3"/>
  <c r="P295" i="3" s="1"/>
  <c r="E296" i="3"/>
  <c r="F296" i="3"/>
  <c r="I296" i="3"/>
  <c r="J296" i="3"/>
  <c r="K296" i="3"/>
  <c r="L296" i="3"/>
  <c r="O296" i="3"/>
  <c r="P296" i="3" s="1"/>
  <c r="E297" i="3"/>
  <c r="F297" i="3"/>
  <c r="I297" i="3"/>
  <c r="J297" i="3"/>
  <c r="K297" i="3"/>
  <c r="L297" i="3"/>
  <c r="O297" i="3"/>
  <c r="P297" i="3" s="1"/>
  <c r="E298" i="3"/>
  <c r="F298" i="3"/>
  <c r="I298" i="3"/>
  <c r="J298" i="3"/>
  <c r="K298" i="3"/>
  <c r="L298" i="3"/>
  <c r="O298" i="3"/>
  <c r="P298" i="3" s="1"/>
  <c r="E299" i="3"/>
  <c r="F299" i="3"/>
  <c r="I299" i="3"/>
  <c r="J299" i="3"/>
  <c r="K299" i="3"/>
  <c r="L299" i="3"/>
  <c r="O299" i="3"/>
  <c r="P299" i="3" s="1"/>
  <c r="E300" i="3"/>
  <c r="F300" i="3"/>
  <c r="I300" i="3"/>
  <c r="J300" i="3"/>
  <c r="K300" i="3"/>
  <c r="L300" i="3"/>
  <c r="O300" i="3"/>
  <c r="P300" i="3" s="1"/>
  <c r="E301" i="3"/>
  <c r="F301" i="3"/>
  <c r="I301" i="3"/>
  <c r="J301" i="3"/>
  <c r="K301" i="3"/>
  <c r="L301" i="3"/>
  <c r="O301" i="3"/>
  <c r="P301" i="3" s="1"/>
  <c r="E302" i="3"/>
  <c r="F302" i="3"/>
  <c r="I302" i="3"/>
  <c r="J302" i="3"/>
  <c r="K302" i="3"/>
  <c r="L302" i="3"/>
  <c r="O302" i="3"/>
  <c r="P302" i="3" s="1"/>
  <c r="E303" i="3"/>
  <c r="F303" i="3"/>
  <c r="I303" i="3"/>
  <c r="J303" i="3"/>
  <c r="K303" i="3"/>
  <c r="L303" i="3"/>
  <c r="O303" i="3"/>
  <c r="P303" i="3" s="1"/>
  <c r="E304" i="3"/>
  <c r="F304" i="3"/>
  <c r="I304" i="3"/>
  <c r="J304" i="3"/>
  <c r="K304" i="3"/>
  <c r="L304" i="3"/>
  <c r="O304" i="3"/>
  <c r="P304" i="3" s="1"/>
  <c r="E305" i="3"/>
  <c r="F305" i="3"/>
  <c r="I305" i="3"/>
  <c r="J305" i="3"/>
  <c r="K305" i="3"/>
  <c r="L305" i="3"/>
  <c r="O305" i="3"/>
  <c r="P305" i="3" s="1"/>
  <c r="E306" i="3"/>
  <c r="F306" i="3"/>
  <c r="I306" i="3"/>
  <c r="J306" i="3"/>
  <c r="K306" i="3"/>
  <c r="L306" i="3"/>
  <c r="O306" i="3"/>
  <c r="P306" i="3" s="1"/>
  <c r="E307" i="3"/>
  <c r="F307" i="3"/>
  <c r="I307" i="3"/>
  <c r="J307" i="3"/>
  <c r="K307" i="3"/>
  <c r="L307" i="3"/>
  <c r="O307" i="3"/>
  <c r="P307" i="3" s="1"/>
  <c r="E308" i="3"/>
  <c r="F308" i="3"/>
  <c r="I308" i="3"/>
  <c r="J308" i="3"/>
  <c r="K308" i="3"/>
  <c r="L308" i="3"/>
  <c r="O308" i="3"/>
  <c r="P308" i="3" s="1"/>
  <c r="E309" i="3"/>
  <c r="F309" i="3"/>
  <c r="I309" i="3"/>
  <c r="J309" i="3"/>
  <c r="K309" i="3"/>
  <c r="L309" i="3"/>
  <c r="O309" i="3"/>
  <c r="P309" i="3" s="1"/>
  <c r="E310" i="3"/>
  <c r="F310" i="3"/>
  <c r="I310" i="3"/>
  <c r="J310" i="3"/>
  <c r="K310" i="3"/>
  <c r="L310" i="3"/>
  <c r="O310" i="3"/>
  <c r="P310" i="3" s="1"/>
  <c r="E311" i="3"/>
  <c r="G311" i="3" s="1"/>
  <c r="H311" i="3" s="1"/>
  <c r="F311" i="3"/>
  <c r="I311" i="3"/>
  <c r="J311" i="3"/>
  <c r="K311" i="3"/>
  <c r="L311" i="3"/>
  <c r="O311" i="3"/>
  <c r="P311" i="3" s="1"/>
  <c r="E312" i="3"/>
  <c r="F312" i="3"/>
  <c r="I312" i="3"/>
  <c r="J312" i="3"/>
  <c r="K312" i="3"/>
  <c r="L312" i="3"/>
  <c r="O312" i="3"/>
  <c r="P312" i="3" s="1"/>
  <c r="E313" i="3"/>
  <c r="F313" i="3"/>
  <c r="I313" i="3"/>
  <c r="J313" i="3"/>
  <c r="K313" i="3"/>
  <c r="L313" i="3"/>
  <c r="O313" i="3"/>
  <c r="P313" i="3" s="1"/>
  <c r="E314" i="3"/>
  <c r="F314" i="3"/>
  <c r="I314" i="3"/>
  <c r="J314" i="3"/>
  <c r="K314" i="3"/>
  <c r="L314" i="3"/>
  <c r="O314" i="3"/>
  <c r="P314" i="3" s="1"/>
  <c r="E315" i="3"/>
  <c r="F315" i="3"/>
  <c r="I315" i="3"/>
  <c r="J315" i="3"/>
  <c r="K315" i="3"/>
  <c r="L315" i="3"/>
  <c r="O315" i="3"/>
  <c r="P315" i="3" s="1"/>
  <c r="E316" i="3"/>
  <c r="F316" i="3"/>
  <c r="I316" i="3"/>
  <c r="J316" i="3"/>
  <c r="K316" i="3"/>
  <c r="L316" i="3"/>
  <c r="O316" i="3"/>
  <c r="P316" i="3" s="1"/>
  <c r="E317" i="3"/>
  <c r="F317" i="3"/>
  <c r="I317" i="3"/>
  <c r="J317" i="3"/>
  <c r="K317" i="3"/>
  <c r="L317" i="3"/>
  <c r="O317" i="3"/>
  <c r="P317" i="3" s="1"/>
  <c r="E318" i="3"/>
  <c r="F318" i="3"/>
  <c r="I318" i="3"/>
  <c r="J318" i="3"/>
  <c r="K318" i="3"/>
  <c r="L318" i="3"/>
  <c r="O318" i="3"/>
  <c r="P318" i="3" s="1"/>
  <c r="E319" i="3"/>
  <c r="F319" i="3"/>
  <c r="I319" i="3"/>
  <c r="J319" i="3"/>
  <c r="K319" i="3"/>
  <c r="L319" i="3"/>
  <c r="O319" i="3"/>
  <c r="P319" i="3" s="1"/>
  <c r="E320" i="3"/>
  <c r="F320" i="3"/>
  <c r="G320" i="3" s="1"/>
  <c r="H320" i="3" s="1"/>
  <c r="I320" i="3"/>
  <c r="J320" i="3"/>
  <c r="K320" i="3"/>
  <c r="L320" i="3"/>
  <c r="O320" i="3"/>
  <c r="P320" i="3" s="1"/>
  <c r="E321" i="3"/>
  <c r="F321" i="3"/>
  <c r="I321" i="3"/>
  <c r="J321" i="3"/>
  <c r="K321" i="3"/>
  <c r="L321" i="3"/>
  <c r="O321" i="3"/>
  <c r="P321" i="3" s="1"/>
  <c r="E322" i="3"/>
  <c r="F322" i="3"/>
  <c r="I322" i="3"/>
  <c r="J322" i="3"/>
  <c r="K322" i="3"/>
  <c r="L322" i="3"/>
  <c r="O322" i="3"/>
  <c r="P322" i="3" s="1"/>
  <c r="E323" i="3"/>
  <c r="F323" i="3"/>
  <c r="I323" i="3"/>
  <c r="J323" i="3"/>
  <c r="K323" i="3"/>
  <c r="L323" i="3"/>
  <c r="O323" i="3"/>
  <c r="P323" i="3" s="1"/>
  <c r="E324" i="3"/>
  <c r="F324" i="3"/>
  <c r="I324" i="3"/>
  <c r="J324" i="3"/>
  <c r="K324" i="3"/>
  <c r="L324" i="3"/>
  <c r="O324" i="3"/>
  <c r="P324" i="3" s="1"/>
  <c r="E325" i="3"/>
  <c r="F325" i="3"/>
  <c r="I325" i="3"/>
  <c r="J325" i="3"/>
  <c r="K325" i="3"/>
  <c r="L325" i="3"/>
  <c r="O325" i="3"/>
  <c r="P325" i="3" s="1"/>
  <c r="E326" i="3"/>
  <c r="F326" i="3"/>
  <c r="I326" i="3"/>
  <c r="J326" i="3"/>
  <c r="K326" i="3"/>
  <c r="L326" i="3"/>
  <c r="O326" i="3"/>
  <c r="P326" i="3" s="1"/>
  <c r="E327" i="3"/>
  <c r="F327" i="3"/>
  <c r="I327" i="3"/>
  <c r="J327" i="3"/>
  <c r="K327" i="3"/>
  <c r="L327" i="3"/>
  <c r="O327" i="3"/>
  <c r="P327" i="3" s="1"/>
  <c r="E328" i="3"/>
  <c r="F328" i="3"/>
  <c r="I328" i="3"/>
  <c r="J328" i="3"/>
  <c r="K328" i="3"/>
  <c r="L328" i="3"/>
  <c r="O328" i="3"/>
  <c r="P328" i="3" s="1"/>
  <c r="E329" i="3"/>
  <c r="F329" i="3"/>
  <c r="I329" i="3"/>
  <c r="J329" i="3"/>
  <c r="K329" i="3"/>
  <c r="L329" i="3"/>
  <c r="O329" i="3"/>
  <c r="P329" i="3" s="1"/>
  <c r="E330" i="3"/>
  <c r="F330" i="3"/>
  <c r="I330" i="3"/>
  <c r="J330" i="3"/>
  <c r="K330" i="3"/>
  <c r="L330" i="3"/>
  <c r="O330" i="3"/>
  <c r="P330" i="3" s="1"/>
  <c r="E331" i="3"/>
  <c r="F331" i="3"/>
  <c r="I331" i="3"/>
  <c r="J331" i="3"/>
  <c r="K331" i="3"/>
  <c r="L331" i="3"/>
  <c r="O331" i="3"/>
  <c r="P331" i="3" s="1"/>
  <c r="E332" i="3"/>
  <c r="F332" i="3"/>
  <c r="I332" i="3"/>
  <c r="J332" i="3"/>
  <c r="K332" i="3"/>
  <c r="L332" i="3"/>
  <c r="O332" i="3"/>
  <c r="P332" i="3" s="1"/>
  <c r="E333" i="3"/>
  <c r="F333" i="3"/>
  <c r="I333" i="3"/>
  <c r="J333" i="3"/>
  <c r="K333" i="3"/>
  <c r="L333" i="3"/>
  <c r="O333" i="3"/>
  <c r="P333" i="3" s="1"/>
  <c r="E334" i="3"/>
  <c r="F334" i="3"/>
  <c r="I334" i="3"/>
  <c r="J334" i="3"/>
  <c r="K334" i="3"/>
  <c r="L334" i="3"/>
  <c r="O334" i="3"/>
  <c r="P334" i="3" s="1"/>
  <c r="E335" i="3"/>
  <c r="F335" i="3"/>
  <c r="I335" i="3"/>
  <c r="J335" i="3"/>
  <c r="K335" i="3"/>
  <c r="L335" i="3"/>
  <c r="O335" i="3"/>
  <c r="P335" i="3" s="1"/>
  <c r="E336" i="3"/>
  <c r="F336" i="3"/>
  <c r="I336" i="3"/>
  <c r="J336" i="3"/>
  <c r="K336" i="3"/>
  <c r="L336" i="3"/>
  <c r="O336" i="3"/>
  <c r="P336" i="3" s="1"/>
  <c r="E337" i="3"/>
  <c r="F337" i="3"/>
  <c r="I337" i="3"/>
  <c r="J337" i="3"/>
  <c r="K337" i="3"/>
  <c r="L337" i="3"/>
  <c r="O337" i="3"/>
  <c r="P337" i="3" s="1"/>
  <c r="E338" i="3"/>
  <c r="F338" i="3"/>
  <c r="I338" i="3"/>
  <c r="J338" i="3"/>
  <c r="K338" i="3"/>
  <c r="L338" i="3"/>
  <c r="O338" i="3"/>
  <c r="P338" i="3" s="1"/>
  <c r="E339" i="3"/>
  <c r="F339" i="3"/>
  <c r="I339" i="3"/>
  <c r="J339" i="3"/>
  <c r="K339" i="3"/>
  <c r="L339" i="3"/>
  <c r="O339" i="3"/>
  <c r="P339" i="3" s="1"/>
  <c r="E340" i="3"/>
  <c r="F340" i="3"/>
  <c r="I340" i="3"/>
  <c r="J340" i="3"/>
  <c r="K340" i="3"/>
  <c r="L340" i="3"/>
  <c r="O340" i="3"/>
  <c r="P340" i="3" s="1"/>
  <c r="E341" i="3"/>
  <c r="F341" i="3"/>
  <c r="I341" i="3"/>
  <c r="J341" i="3"/>
  <c r="K341" i="3"/>
  <c r="L341" i="3"/>
  <c r="O341" i="3"/>
  <c r="P341" i="3" s="1"/>
  <c r="E342" i="3"/>
  <c r="F342" i="3"/>
  <c r="I342" i="3"/>
  <c r="J342" i="3"/>
  <c r="K342" i="3"/>
  <c r="L342" i="3"/>
  <c r="O342" i="3"/>
  <c r="P342" i="3" s="1"/>
  <c r="E343" i="3"/>
  <c r="F343" i="3"/>
  <c r="I343" i="3"/>
  <c r="J343" i="3"/>
  <c r="K343" i="3"/>
  <c r="L343" i="3"/>
  <c r="O343" i="3"/>
  <c r="P343" i="3" s="1"/>
  <c r="E344" i="3"/>
  <c r="F344" i="3"/>
  <c r="I344" i="3"/>
  <c r="J344" i="3"/>
  <c r="K344" i="3"/>
  <c r="L344" i="3"/>
  <c r="O344" i="3"/>
  <c r="P344" i="3" s="1"/>
  <c r="E345" i="3"/>
  <c r="F345" i="3"/>
  <c r="I345" i="3"/>
  <c r="J345" i="3"/>
  <c r="K345" i="3"/>
  <c r="L345" i="3"/>
  <c r="O345" i="3"/>
  <c r="P345" i="3" s="1"/>
  <c r="E346" i="3"/>
  <c r="F346" i="3"/>
  <c r="I346" i="3"/>
  <c r="J346" i="3"/>
  <c r="K346" i="3"/>
  <c r="L346" i="3"/>
  <c r="O346" i="3"/>
  <c r="P346" i="3" s="1"/>
  <c r="E347" i="3"/>
  <c r="F347" i="3"/>
  <c r="I347" i="3"/>
  <c r="J347" i="3"/>
  <c r="K347" i="3"/>
  <c r="L347" i="3"/>
  <c r="O347" i="3"/>
  <c r="P347" i="3" s="1"/>
  <c r="E348" i="3"/>
  <c r="F348" i="3"/>
  <c r="I348" i="3"/>
  <c r="J348" i="3"/>
  <c r="K348" i="3"/>
  <c r="L348" i="3"/>
  <c r="O348" i="3"/>
  <c r="P348" i="3" s="1"/>
  <c r="E349" i="3"/>
  <c r="F349" i="3"/>
  <c r="I349" i="3"/>
  <c r="J349" i="3"/>
  <c r="K349" i="3"/>
  <c r="L349" i="3"/>
  <c r="O349" i="3"/>
  <c r="P349" i="3" s="1"/>
  <c r="E350" i="3"/>
  <c r="F350" i="3"/>
  <c r="I350" i="3"/>
  <c r="J350" i="3"/>
  <c r="K350" i="3"/>
  <c r="L350" i="3"/>
  <c r="O350" i="3"/>
  <c r="P350" i="3" s="1"/>
  <c r="E351" i="3"/>
  <c r="F351" i="3"/>
  <c r="I351" i="3"/>
  <c r="J351" i="3"/>
  <c r="K351" i="3"/>
  <c r="L351" i="3"/>
  <c r="O351" i="3"/>
  <c r="P351" i="3" s="1"/>
  <c r="E352" i="3"/>
  <c r="F352" i="3"/>
  <c r="I352" i="3"/>
  <c r="J352" i="3"/>
  <c r="K352" i="3"/>
  <c r="L352" i="3"/>
  <c r="O352" i="3"/>
  <c r="P352" i="3" s="1"/>
  <c r="E353" i="3"/>
  <c r="F353" i="3"/>
  <c r="I353" i="3"/>
  <c r="J353" i="3"/>
  <c r="K353" i="3"/>
  <c r="L353" i="3"/>
  <c r="O353" i="3"/>
  <c r="P353" i="3" s="1"/>
  <c r="E354" i="3"/>
  <c r="F354" i="3"/>
  <c r="I354" i="3"/>
  <c r="J354" i="3"/>
  <c r="K354" i="3"/>
  <c r="L354" i="3"/>
  <c r="O354" i="3"/>
  <c r="P354" i="3" s="1"/>
  <c r="E355" i="3"/>
  <c r="F355" i="3"/>
  <c r="I355" i="3"/>
  <c r="J355" i="3"/>
  <c r="K355" i="3"/>
  <c r="L355" i="3"/>
  <c r="O355" i="3"/>
  <c r="P355" i="3" s="1"/>
  <c r="E356" i="3"/>
  <c r="F356" i="3"/>
  <c r="I356" i="3"/>
  <c r="J356" i="3"/>
  <c r="K356" i="3"/>
  <c r="L356" i="3"/>
  <c r="O356" i="3"/>
  <c r="P356" i="3" s="1"/>
  <c r="E357" i="3"/>
  <c r="F357" i="3"/>
  <c r="I357" i="3"/>
  <c r="J357" i="3"/>
  <c r="K357" i="3"/>
  <c r="L357" i="3"/>
  <c r="O357" i="3"/>
  <c r="P357" i="3" s="1"/>
  <c r="E358" i="3"/>
  <c r="F358" i="3"/>
  <c r="I358" i="3"/>
  <c r="J358" i="3"/>
  <c r="K358" i="3"/>
  <c r="L358" i="3"/>
  <c r="O358" i="3"/>
  <c r="P358" i="3" s="1"/>
  <c r="E359" i="3"/>
  <c r="F359" i="3"/>
  <c r="I359" i="3"/>
  <c r="J359" i="3"/>
  <c r="K359" i="3"/>
  <c r="L359" i="3"/>
  <c r="O359" i="3"/>
  <c r="P359" i="3" s="1"/>
  <c r="E360" i="3"/>
  <c r="F360" i="3"/>
  <c r="I360" i="3"/>
  <c r="J360" i="3"/>
  <c r="K360" i="3"/>
  <c r="L360" i="3"/>
  <c r="O360" i="3"/>
  <c r="P360" i="3" s="1"/>
  <c r="E361" i="3"/>
  <c r="F361" i="3"/>
  <c r="I361" i="3"/>
  <c r="J361" i="3"/>
  <c r="K361" i="3"/>
  <c r="L361" i="3"/>
  <c r="O361" i="3"/>
  <c r="P361" i="3" s="1"/>
  <c r="E362" i="3"/>
  <c r="F362" i="3"/>
  <c r="I362" i="3"/>
  <c r="J362" i="3"/>
  <c r="K362" i="3"/>
  <c r="L362" i="3"/>
  <c r="O362" i="3"/>
  <c r="P362" i="3" s="1"/>
  <c r="E363" i="3"/>
  <c r="F363" i="3"/>
  <c r="I363" i="3"/>
  <c r="J363" i="3"/>
  <c r="K363" i="3"/>
  <c r="L363" i="3"/>
  <c r="O363" i="3"/>
  <c r="P363" i="3" s="1"/>
  <c r="E364" i="3"/>
  <c r="F364" i="3"/>
  <c r="I364" i="3"/>
  <c r="J364" i="3"/>
  <c r="K364" i="3"/>
  <c r="L364" i="3"/>
  <c r="O364" i="3"/>
  <c r="P364" i="3" s="1"/>
  <c r="E365" i="3"/>
  <c r="F365" i="3"/>
  <c r="I365" i="3"/>
  <c r="J365" i="3"/>
  <c r="K365" i="3"/>
  <c r="L365" i="3"/>
  <c r="O365" i="3"/>
  <c r="P365" i="3" s="1"/>
  <c r="E366" i="3"/>
  <c r="F366" i="3"/>
  <c r="I366" i="3"/>
  <c r="J366" i="3"/>
  <c r="K366" i="3"/>
  <c r="L366" i="3"/>
  <c r="O366" i="3"/>
  <c r="P366" i="3" s="1"/>
  <c r="E367" i="3"/>
  <c r="F367" i="3"/>
  <c r="I367" i="3"/>
  <c r="J367" i="3"/>
  <c r="K367" i="3"/>
  <c r="L367" i="3"/>
  <c r="O367" i="3"/>
  <c r="P367" i="3" s="1"/>
  <c r="E368" i="3"/>
  <c r="F368" i="3"/>
  <c r="I368" i="3"/>
  <c r="J368" i="3"/>
  <c r="K368" i="3"/>
  <c r="L368" i="3"/>
  <c r="O368" i="3"/>
  <c r="P368" i="3" s="1"/>
  <c r="E369" i="3"/>
  <c r="F369" i="3"/>
  <c r="I369" i="3"/>
  <c r="J369" i="3"/>
  <c r="K369" i="3"/>
  <c r="L369" i="3"/>
  <c r="O369" i="3"/>
  <c r="P369" i="3" s="1"/>
  <c r="E370" i="3"/>
  <c r="F370" i="3"/>
  <c r="I370" i="3"/>
  <c r="J370" i="3"/>
  <c r="K370" i="3"/>
  <c r="L370" i="3"/>
  <c r="O370" i="3"/>
  <c r="P370" i="3" s="1"/>
  <c r="E371" i="3"/>
  <c r="F371" i="3"/>
  <c r="I371" i="3"/>
  <c r="J371" i="3"/>
  <c r="K371" i="3"/>
  <c r="L371" i="3"/>
  <c r="O371" i="3"/>
  <c r="P371" i="3" s="1"/>
  <c r="E372" i="3"/>
  <c r="F372" i="3"/>
  <c r="I372" i="3"/>
  <c r="J372" i="3"/>
  <c r="K372" i="3"/>
  <c r="L372" i="3"/>
  <c r="O372" i="3"/>
  <c r="P372" i="3" s="1"/>
  <c r="E373" i="3"/>
  <c r="F373" i="3"/>
  <c r="I373" i="3"/>
  <c r="J373" i="3"/>
  <c r="K373" i="3"/>
  <c r="L373" i="3"/>
  <c r="O373" i="3"/>
  <c r="P373" i="3" s="1"/>
  <c r="E374" i="3"/>
  <c r="F374" i="3"/>
  <c r="I374" i="3"/>
  <c r="J374" i="3"/>
  <c r="K374" i="3"/>
  <c r="L374" i="3"/>
  <c r="O374" i="3"/>
  <c r="P374" i="3" s="1"/>
  <c r="E375" i="3"/>
  <c r="F375" i="3"/>
  <c r="I375" i="3"/>
  <c r="J375" i="3"/>
  <c r="K375" i="3"/>
  <c r="L375" i="3"/>
  <c r="O375" i="3"/>
  <c r="P375" i="3" s="1"/>
  <c r="E376" i="3"/>
  <c r="F376" i="3"/>
  <c r="I376" i="3"/>
  <c r="J376" i="3"/>
  <c r="K376" i="3"/>
  <c r="L376" i="3"/>
  <c r="O376" i="3"/>
  <c r="P376" i="3" s="1"/>
  <c r="E377" i="3"/>
  <c r="F377" i="3"/>
  <c r="I377" i="3"/>
  <c r="J377" i="3"/>
  <c r="K377" i="3"/>
  <c r="L377" i="3"/>
  <c r="O377" i="3"/>
  <c r="P377" i="3" s="1"/>
  <c r="E378" i="3"/>
  <c r="F378" i="3"/>
  <c r="I378" i="3"/>
  <c r="J378" i="3"/>
  <c r="K378" i="3"/>
  <c r="L378" i="3"/>
  <c r="O378" i="3"/>
  <c r="P378" i="3" s="1"/>
  <c r="E379" i="3"/>
  <c r="F379" i="3"/>
  <c r="I379" i="3"/>
  <c r="J379" i="3"/>
  <c r="K379" i="3"/>
  <c r="L379" i="3"/>
  <c r="O379" i="3"/>
  <c r="P379" i="3" s="1"/>
  <c r="E380" i="3"/>
  <c r="F380" i="3"/>
  <c r="I380" i="3"/>
  <c r="J380" i="3"/>
  <c r="K380" i="3"/>
  <c r="L380" i="3"/>
  <c r="O380" i="3"/>
  <c r="P380" i="3" s="1"/>
  <c r="E381" i="3"/>
  <c r="F381" i="3"/>
  <c r="I381" i="3"/>
  <c r="J381" i="3"/>
  <c r="K381" i="3"/>
  <c r="L381" i="3"/>
  <c r="O381" i="3"/>
  <c r="P381" i="3" s="1"/>
  <c r="E382" i="3"/>
  <c r="F382" i="3"/>
  <c r="I382" i="3"/>
  <c r="J382" i="3"/>
  <c r="K382" i="3"/>
  <c r="L382" i="3"/>
  <c r="O382" i="3"/>
  <c r="P382" i="3" s="1"/>
  <c r="E383" i="3"/>
  <c r="F383" i="3"/>
  <c r="I383" i="3"/>
  <c r="J383" i="3"/>
  <c r="K383" i="3"/>
  <c r="L383" i="3"/>
  <c r="O383" i="3"/>
  <c r="P383" i="3" s="1"/>
  <c r="E384" i="3"/>
  <c r="F384" i="3"/>
  <c r="I384" i="3"/>
  <c r="J384" i="3"/>
  <c r="K384" i="3"/>
  <c r="L384" i="3"/>
  <c r="O384" i="3"/>
  <c r="P384" i="3" s="1"/>
  <c r="E385" i="3"/>
  <c r="F385" i="3"/>
  <c r="I385" i="3"/>
  <c r="J385" i="3"/>
  <c r="K385" i="3"/>
  <c r="L385" i="3"/>
  <c r="O385" i="3"/>
  <c r="P385" i="3" s="1"/>
  <c r="E386" i="3"/>
  <c r="F386" i="3"/>
  <c r="I386" i="3"/>
  <c r="J386" i="3"/>
  <c r="K386" i="3"/>
  <c r="L386" i="3"/>
  <c r="O386" i="3"/>
  <c r="P386" i="3" s="1"/>
  <c r="E387" i="3"/>
  <c r="F387" i="3"/>
  <c r="I387" i="3"/>
  <c r="J387" i="3"/>
  <c r="K387" i="3"/>
  <c r="L387" i="3"/>
  <c r="O387" i="3"/>
  <c r="P387" i="3" s="1"/>
  <c r="E388" i="3"/>
  <c r="F388" i="3"/>
  <c r="I388" i="3"/>
  <c r="J388" i="3"/>
  <c r="K388" i="3"/>
  <c r="L388" i="3"/>
  <c r="O388" i="3"/>
  <c r="P388" i="3" s="1"/>
  <c r="E389" i="3"/>
  <c r="F389" i="3"/>
  <c r="I389" i="3"/>
  <c r="J389" i="3"/>
  <c r="K389" i="3"/>
  <c r="L389" i="3"/>
  <c r="O389" i="3"/>
  <c r="P389" i="3" s="1"/>
  <c r="E390" i="3"/>
  <c r="F390" i="3"/>
  <c r="I390" i="3"/>
  <c r="J390" i="3"/>
  <c r="K390" i="3"/>
  <c r="L390" i="3"/>
  <c r="O390" i="3"/>
  <c r="P390" i="3" s="1"/>
  <c r="E391" i="3"/>
  <c r="F391" i="3"/>
  <c r="I391" i="3"/>
  <c r="J391" i="3"/>
  <c r="K391" i="3"/>
  <c r="L391" i="3"/>
  <c r="O391" i="3"/>
  <c r="P391" i="3" s="1"/>
  <c r="E392" i="3"/>
  <c r="F392" i="3"/>
  <c r="I392" i="3"/>
  <c r="J392" i="3"/>
  <c r="K392" i="3"/>
  <c r="L392" i="3"/>
  <c r="O392" i="3"/>
  <c r="P392" i="3" s="1"/>
  <c r="E393" i="3"/>
  <c r="F393" i="3"/>
  <c r="I393" i="3"/>
  <c r="J393" i="3"/>
  <c r="K393" i="3"/>
  <c r="L393" i="3"/>
  <c r="O393" i="3"/>
  <c r="P393" i="3" s="1"/>
  <c r="E394" i="3"/>
  <c r="F394" i="3"/>
  <c r="I394" i="3"/>
  <c r="J394" i="3"/>
  <c r="K394" i="3"/>
  <c r="L394" i="3"/>
  <c r="O394" i="3"/>
  <c r="P394" i="3" s="1"/>
  <c r="E395" i="3"/>
  <c r="F395" i="3"/>
  <c r="I395" i="3"/>
  <c r="J395" i="3"/>
  <c r="K395" i="3"/>
  <c r="L395" i="3"/>
  <c r="O395" i="3"/>
  <c r="P395" i="3" s="1"/>
  <c r="E396" i="3"/>
  <c r="F396" i="3"/>
  <c r="I396" i="3"/>
  <c r="J396" i="3"/>
  <c r="K396" i="3"/>
  <c r="L396" i="3"/>
  <c r="O396" i="3"/>
  <c r="P396" i="3" s="1"/>
  <c r="E397" i="3"/>
  <c r="F397" i="3"/>
  <c r="I397" i="3"/>
  <c r="J397" i="3"/>
  <c r="K397" i="3"/>
  <c r="L397" i="3"/>
  <c r="O397" i="3"/>
  <c r="P397" i="3" s="1"/>
  <c r="E398" i="3"/>
  <c r="F398" i="3"/>
  <c r="I398" i="3"/>
  <c r="J398" i="3"/>
  <c r="K398" i="3"/>
  <c r="L398" i="3"/>
  <c r="O398" i="3"/>
  <c r="P398" i="3" s="1"/>
  <c r="E399" i="3"/>
  <c r="F399" i="3"/>
  <c r="I399" i="3"/>
  <c r="J399" i="3"/>
  <c r="K399" i="3"/>
  <c r="L399" i="3"/>
  <c r="O399" i="3"/>
  <c r="P399" i="3" s="1"/>
  <c r="E400" i="3"/>
  <c r="F400" i="3"/>
  <c r="I400" i="3"/>
  <c r="J400" i="3"/>
  <c r="K400" i="3"/>
  <c r="L400" i="3"/>
  <c r="O400" i="3"/>
  <c r="P400" i="3" s="1"/>
  <c r="E401" i="3"/>
  <c r="F401" i="3"/>
  <c r="I401" i="3"/>
  <c r="J401" i="3"/>
  <c r="K401" i="3"/>
  <c r="L401" i="3"/>
  <c r="O401" i="3"/>
  <c r="P401" i="3" s="1"/>
  <c r="E402" i="3"/>
  <c r="F402" i="3"/>
  <c r="I402" i="3"/>
  <c r="J402" i="3"/>
  <c r="K402" i="3"/>
  <c r="L402" i="3"/>
  <c r="O402" i="3"/>
  <c r="P402" i="3" s="1"/>
  <c r="E403" i="3"/>
  <c r="F403" i="3"/>
  <c r="I403" i="3"/>
  <c r="J403" i="3"/>
  <c r="K403" i="3"/>
  <c r="L403" i="3"/>
  <c r="O403" i="3"/>
  <c r="P403" i="3" s="1"/>
  <c r="E404" i="3"/>
  <c r="F404" i="3"/>
  <c r="I404" i="3"/>
  <c r="J404" i="3"/>
  <c r="K404" i="3"/>
  <c r="L404" i="3"/>
  <c r="O404" i="3"/>
  <c r="P404" i="3" s="1"/>
  <c r="E405" i="3"/>
  <c r="F405" i="3"/>
  <c r="I405" i="3"/>
  <c r="J405" i="3"/>
  <c r="K405" i="3"/>
  <c r="L405" i="3"/>
  <c r="O405" i="3"/>
  <c r="P405" i="3" s="1"/>
  <c r="E406" i="3"/>
  <c r="F406" i="3"/>
  <c r="I406" i="3"/>
  <c r="J406" i="3"/>
  <c r="K406" i="3"/>
  <c r="L406" i="3"/>
  <c r="O406" i="3"/>
  <c r="P406" i="3" s="1"/>
  <c r="E407" i="3"/>
  <c r="F407" i="3"/>
  <c r="I407" i="3"/>
  <c r="J407" i="3"/>
  <c r="K407" i="3"/>
  <c r="L407" i="3"/>
  <c r="O407" i="3"/>
  <c r="P407" i="3" s="1"/>
  <c r="E408" i="3"/>
  <c r="F408" i="3"/>
  <c r="I408" i="3"/>
  <c r="J408" i="3"/>
  <c r="K408" i="3"/>
  <c r="L408" i="3"/>
  <c r="O408" i="3"/>
  <c r="P408" i="3" s="1"/>
  <c r="E409" i="3"/>
  <c r="F409" i="3"/>
  <c r="I409" i="3"/>
  <c r="J409" i="3"/>
  <c r="K409" i="3"/>
  <c r="L409" i="3"/>
  <c r="O409" i="3"/>
  <c r="P409" i="3" s="1"/>
  <c r="E410" i="3"/>
  <c r="F410" i="3"/>
  <c r="I410" i="3"/>
  <c r="J410" i="3"/>
  <c r="K410" i="3"/>
  <c r="L410" i="3"/>
  <c r="O410" i="3"/>
  <c r="P410" i="3" s="1"/>
  <c r="E411" i="3"/>
  <c r="F411" i="3"/>
  <c r="I411" i="3"/>
  <c r="J411" i="3"/>
  <c r="K411" i="3"/>
  <c r="L411" i="3"/>
  <c r="O411" i="3"/>
  <c r="P411" i="3" s="1"/>
  <c r="E412" i="3"/>
  <c r="F412" i="3"/>
  <c r="I412" i="3"/>
  <c r="J412" i="3"/>
  <c r="K412" i="3"/>
  <c r="L412" i="3"/>
  <c r="O412" i="3"/>
  <c r="P412" i="3" s="1"/>
  <c r="E413" i="3"/>
  <c r="F413" i="3"/>
  <c r="I413" i="3"/>
  <c r="J413" i="3"/>
  <c r="K413" i="3"/>
  <c r="L413" i="3"/>
  <c r="O413" i="3"/>
  <c r="P413" i="3" s="1"/>
  <c r="E414" i="3"/>
  <c r="F414" i="3"/>
  <c r="I414" i="3"/>
  <c r="J414" i="3"/>
  <c r="K414" i="3"/>
  <c r="L414" i="3"/>
  <c r="O414" i="3"/>
  <c r="P414" i="3" s="1"/>
  <c r="E415" i="3"/>
  <c r="F415" i="3"/>
  <c r="I415" i="3"/>
  <c r="J415" i="3"/>
  <c r="K415" i="3"/>
  <c r="L415" i="3"/>
  <c r="O415" i="3"/>
  <c r="P415" i="3" s="1"/>
  <c r="E416" i="3"/>
  <c r="F416" i="3"/>
  <c r="I416" i="3"/>
  <c r="J416" i="3"/>
  <c r="K416" i="3"/>
  <c r="L416" i="3"/>
  <c r="O416" i="3"/>
  <c r="P416" i="3" s="1"/>
  <c r="E417" i="3"/>
  <c r="F417" i="3"/>
  <c r="I417" i="3"/>
  <c r="J417" i="3"/>
  <c r="K417" i="3"/>
  <c r="L417" i="3"/>
  <c r="O417" i="3"/>
  <c r="P417" i="3" s="1"/>
  <c r="E418" i="3"/>
  <c r="F418" i="3"/>
  <c r="I418" i="3"/>
  <c r="J418" i="3"/>
  <c r="K418" i="3"/>
  <c r="L418" i="3"/>
  <c r="O418" i="3"/>
  <c r="P418" i="3" s="1"/>
  <c r="E419" i="3"/>
  <c r="F419" i="3"/>
  <c r="I419" i="3"/>
  <c r="J419" i="3"/>
  <c r="K419" i="3"/>
  <c r="L419" i="3"/>
  <c r="O419" i="3"/>
  <c r="P419" i="3" s="1"/>
  <c r="E420" i="3"/>
  <c r="F420" i="3"/>
  <c r="I420" i="3"/>
  <c r="J420" i="3"/>
  <c r="K420" i="3"/>
  <c r="L420" i="3"/>
  <c r="O420" i="3"/>
  <c r="P420" i="3" s="1"/>
  <c r="E421" i="3"/>
  <c r="F421" i="3"/>
  <c r="I421" i="3"/>
  <c r="J421" i="3"/>
  <c r="K421" i="3"/>
  <c r="L421" i="3"/>
  <c r="O421" i="3"/>
  <c r="P421" i="3" s="1"/>
  <c r="E422" i="3"/>
  <c r="F422" i="3"/>
  <c r="I422" i="3"/>
  <c r="J422" i="3"/>
  <c r="K422" i="3"/>
  <c r="L422" i="3"/>
  <c r="O422" i="3"/>
  <c r="P422" i="3" s="1"/>
  <c r="E423" i="3"/>
  <c r="F423" i="3"/>
  <c r="I423" i="3"/>
  <c r="J423" i="3"/>
  <c r="K423" i="3"/>
  <c r="L423" i="3"/>
  <c r="O423" i="3"/>
  <c r="P423" i="3" s="1"/>
  <c r="E424" i="3"/>
  <c r="F424" i="3"/>
  <c r="I424" i="3"/>
  <c r="J424" i="3"/>
  <c r="K424" i="3"/>
  <c r="L424" i="3"/>
  <c r="O424" i="3"/>
  <c r="P424" i="3" s="1"/>
  <c r="E425" i="3"/>
  <c r="F425" i="3"/>
  <c r="I425" i="3"/>
  <c r="J425" i="3"/>
  <c r="K425" i="3"/>
  <c r="L425" i="3"/>
  <c r="O425" i="3"/>
  <c r="P425" i="3" s="1"/>
  <c r="E426" i="3"/>
  <c r="F426" i="3"/>
  <c r="I426" i="3"/>
  <c r="J426" i="3"/>
  <c r="K426" i="3"/>
  <c r="L426" i="3"/>
  <c r="O426" i="3"/>
  <c r="P426" i="3" s="1"/>
  <c r="E427" i="3"/>
  <c r="F427" i="3"/>
  <c r="I427" i="3"/>
  <c r="J427" i="3"/>
  <c r="K427" i="3"/>
  <c r="L427" i="3"/>
  <c r="O427" i="3"/>
  <c r="P427" i="3" s="1"/>
  <c r="E428" i="3"/>
  <c r="F428" i="3"/>
  <c r="I428" i="3"/>
  <c r="J428" i="3"/>
  <c r="K428" i="3"/>
  <c r="L428" i="3"/>
  <c r="O428" i="3"/>
  <c r="P428" i="3" s="1"/>
  <c r="E429" i="3"/>
  <c r="F429" i="3"/>
  <c r="I429" i="3"/>
  <c r="J429" i="3"/>
  <c r="K429" i="3"/>
  <c r="L429" i="3"/>
  <c r="O429" i="3"/>
  <c r="P429" i="3" s="1"/>
  <c r="E430" i="3"/>
  <c r="F430" i="3"/>
  <c r="I430" i="3"/>
  <c r="J430" i="3"/>
  <c r="K430" i="3"/>
  <c r="L430" i="3"/>
  <c r="O430" i="3"/>
  <c r="P430" i="3" s="1"/>
  <c r="E431" i="3"/>
  <c r="F431" i="3"/>
  <c r="I431" i="3"/>
  <c r="J431" i="3"/>
  <c r="K431" i="3"/>
  <c r="L431" i="3"/>
  <c r="O431" i="3"/>
  <c r="P431" i="3" s="1"/>
  <c r="E432" i="3"/>
  <c r="F432" i="3"/>
  <c r="I432" i="3"/>
  <c r="J432" i="3"/>
  <c r="K432" i="3"/>
  <c r="L432" i="3"/>
  <c r="O432" i="3"/>
  <c r="P432" i="3" s="1"/>
  <c r="E433" i="3"/>
  <c r="F433" i="3"/>
  <c r="I433" i="3"/>
  <c r="J433" i="3"/>
  <c r="K433" i="3"/>
  <c r="L433" i="3"/>
  <c r="O433" i="3"/>
  <c r="P433" i="3" s="1"/>
  <c r="E434" i="3"/>
  <c r="F434" i="3"/>
  <c r="I434" i="3"/>
  <c r="J434" i="3"/>
  <c r="K434" i="3"/>
  <c r="L434" i="3"/>
  <c r="O434" i="3"/>
  <c r="P434" i="3" s="1"/>
  <c r="E435" i="3"/>
  <c r="F435" i="3"/>
  <c r="I435" i="3"/>
  <c r="J435" i="3"/>
  <c r="K435" i="3"/>
  <c r="L435" i="3"/>
  <c r="O435" i="3"/>
  <c r="P435" i="3" s="1"/>
  <c r="E436" i="3"/>
  <c r="F436" i="3"/>
  <c r="I436" i="3"/>
  <c r="J436" i="3"/>
  <c r="K436" i="3"/>
  <c r="L436" i="3"/>
  <c r="O436" i="3"/>
  <c r="P436" i="3" s="1"/>
  <c r="E437" i="3"/>
  <c r="F437" i="3"/>
  <c r="G437" i="3" s="1"/>
  <c r="H437" i="3" s="1"/>
  <c r="I437" i="3"/>
  <c r="J437" i="3"/>
  <c r="K437" i="3"/>
  <c r="L437" i="3"/>
  <c r="O437" i="3"/>
  <c r="P437" i="3" s="1"/>
  <c r="E438" i="3"/>
  <c r="F438" i="3"/>
  <c r="I438" i="3"/>
  <c r="J438" i="3"/>
  <c r="K438" i="3"/>
  <c r="L438" i="3"/>
  <c r="O438" i="3"/>
  <c r="P438" i="3" s="1"/>
  <c r="E439" i="3"/>
  <c r="F439" i="3"/>
  <c r="I439" i="3"/>
  <c r="J439" i="3"/>
  <c r="K439" i="3"/>
  <c r="L439" i="3"/>
  <c r="O439" i="3"/>
  <c r="P439" i="3" s="1"/>
  <c r="E440" i="3"/>
  <c r="F440" i="3"/>
  <c r="I440" i="3"/>
  <c r="J440" i="3"/>
  <c r="K440" i="3"/>
  <c r="L440" i="3"/>
  <c r="O440" i="3"/>
  <c r="P440" i="3" s="1"/>
  <c r="E441" i="3"/>
  <c r="F441" i="3"/>
  <c r="I441" i="3"/>
  <c r="J441" i="3"/>
  <c r="K441" i="3"/>
  <c r="L441" i="3"/>
  <c r="O441" i="3"/>
  <c r="P441" i="3" s="1"/>
  <c r="E442" i="3"/>
  <c r="F442" i="3"/>
  <c r="I442" i="3"/>
  <c r="J442" i="3"/>
  <c r="K442" i="3"/>
  <c r="L442" i="3"/>
  <c r="O442" i="3"/>
  <c r="P442" i="3" s="1"/>
  <c r="E443" i="3"/>
  <c r="F443" i="3"/>
  <c r="I443" i="3"/>
  <c r="J443" i="3"/>
  <c r="K443" i="3"/>
  <c r="L443" i="3"/>
  <c r="O443" i="3"/>
  <c r="P443" i="3" s="1"/>
  <c r="E444" i="3"/>
  <c r="F444" i="3"/>
  <c r="I444" i="3"/>
  <c r="J444" i="3"/>
  <c r="K444" i="3"/>
  <c r="L444" i="3"/>
  <c r="O444" i="3"/>
  <c r="P444" i="3" s="1"/>
  <c r="E445" i="3"/>
  <c r="F445" i="3"/>
  <c r="G445" i="3" s="1"/>
  <c r="H445" i="3" s="1"/>
  <c r="I445" i="3"/>
  <c r="J445" i="3"/>
  <c r="K445" i="3"/>
  <c r="L445" i="3"/>
  <c r="O445" i="3"/>
  <c r="P445" i="3" s="1"/>
  <c r="E446" i="3"/>
  <c r="F446" i="3"/>
  <c r="I446" i="3"/>
  <c r="J446" i="3"/>
  <c r="K446" i="3"/>
  <c r="L446" i="3"/>
  <c r="O446" i="3"/>
  <c r="P446" i="3" s="1"/>
  <c r="E447" i="3"/>
  <c r="F447" i="3"/>
  <c r="I447" i="3"/>
  <c r="J447" i="3"/>
  <c r="K447" i="3"/>
  <c r="L447" i="3"/>
  <c r="O447" i="3"/>
  <c r="P447" i="3" s="1"/>
  <c r="E448" i="3"/>
  <c r="F448" i="3"/>
  <c r="I448" i="3"/>
  <c r="J448" i="3"/>
  <c r="K448" i="3"/>
  <c r="L448" i="3"/>
  <c r="O448" i="3"/>
  <c r="P448" i="3" s="1"/>
  <c r="E449" i="3"/>
  <c r="F449" i="3"/>
  <c r="I449" i="3"/>
  <c r="J449" i="3"/>
  <c r="K449" i="3"/>
  <c r="L449" i="3"/>
  <c r="O449" i="3"/>
  <c r="P449" i="3" s="1"/>
  <c r="E450" i="3"/>
  <c r="F450" i="3"/>
  <c r="I450" i="3"/>
  <c r="J450" i="3"/>
  <c r="K450" i="3"/>
  <c r="L450" i="3"/>
  <c r="O450" i="3"/>
  <c r="P450" i="3" s="1"/>
  <c r="E451" i="3"/>
  <c r="F451" i="3"/>
  <c r="I451" i="3"/>
  <c r="J451" i="3"/>
  <c r="K451" i="3"/>
  <c r="L451" i="3"/>
  <c r="O451" i="3"/>
  <c r="P451" i="3" s="1"/>
  <c r="E452" i="3"/>
  <c r="F452" i="3"/>
  <c r="I452" i="3"/>
  <c r="J452" i="3"/>
  <c r="K452" i="3"/>
  <c r="L452" i="3"/>
  <c r="O452" i="3"/>
  <c r="P452" i="3" s="1"/>
  <c r="E453" i="3"/>
  <c r="F453" i="3"/>
  <c r="I453" i="3"/>
  <c r="J453" i="3"/>
  <c r="K453" i="3"/>
  <c r="L453" i="3"/>
  <c r="O453" i="3"/>
  <c r="P453" i="3" s="1"/>
  <c r="E454" i="3"/>
  <c r="F454" i="3"/>
  <c r="I454" i="3"/>
  <c r="J454" i="3"/>
  <c r="K454" i="3"/>
  <c r="L454" i="3"/>
  <c r="O454" i="3"/>
  <c r="P454" i="3" s="1"/>
  <c r="E455" i="3"/>
  <c r="F455" i="3"/>
  <c r="I455" i="3"/>
  <c r="J455" i="3"/>
  <c r="K455" i="3"/>
  <c r="L455" i="3"/>
  <c r="O455" i="3"/>
  <c r="P455" i="3" s="1"/>
  <c r="E456" i="3"/>
  <c r="F456" i="3"/>
  <c r="I456" i="3"/>
  <c r="J456" i="3"/>
  <c r="K456" i="3"/>
  <c r="L456" i="3"/>
  <c r="O456" i="3"/>
  <c r="P456" i="3" s="1"/>
  <c r="E457" i="3"/>
  <c r="F457" i="3"/>
  <c r="I457" i="3"/>
  <c r="J457" i="3"/>
  <c r="K457" i="3"/>
  <c r="L457" i="3"/>
  <c r="O457" i="3"/>
  <c r="P457" i="3" s="1"/>
  <c r="E458" i="3"/>
  <c r="F458" i="3"/>
  <c r="I458" i="3"/>
  <c r="J458" i="3"/>
  <c r="K458" i="3"/>
  <c r="L458" i="3"/>
  <c r="O458" i="3"/>
  <c r="P458" i="3" s="1"/>
  <c r="E459" i="3"/>
  <c r="F459" i="3"/>
  <c r="I459" i="3"/>
  <c r="J459" i="3"/>
  <c r="K459" i="3"/>
  <c r="L459" i="3"/>
  <c r="O459" i="3"/>
  <c r="P459" i="3" s="1"/>
  <c r="E460" i="3"/>
  <c r="F460" i="3"/>
  <c r="I460" i="3"/>
  <c r="J460" i="3"/>
  <c r="K460" i="3"/>
  <c r="L460" i="3"/>
  <c r="O460" i="3"/>
  <c r="P460" i="3" s="1"/>
  <c r="E461" i="3"/>
  <c r="F461" i="3"/>
  <c r="I461" i="3"/>
  <c r="J461" i="3"/>
  <c r="K461" i="3"/>
  <c r="L461" i="3"/>
  <c r="O461" i="3"/>
  <c r="P461" i="3" s="1"/>
  <c r="E462" i="3"/>
  <c r="F462" i="3"/>
  <c r="I462" i="3"/>
  <c r="J462" i="3"/>
  <c r="K462" i="3"/>
  <c r="L462" i="3"/>
  <c r="O462" i="3"/>
  <c r="P462" i="3" s="1"/>
  <c r="E463" i="3"/>
  <c r="F463" i="3"/>
  <c r="I463" i="3"/>
  <c r="J463" i="3"/>
  <c r="K463" i="3"/>
  <c r="L463" i="3"/>
  <c r="O463" i="3"/>
  <c r="P463" i="3" s="1"/>
  <c r="E464" i="3"/>
  <c r="F464" i="3"/>
  <c r="I464" i="3"/>
  <c r="J464" i="3"/>
  <c r="K464" i="3"/>
  <c r="L464" i="3"/>
  <c r="O464" i="3"/>
  <c r="P464" i="3" s="1"/>
  <c r="E465" i="3"/>
  <c r="F465" i="3"/>
  <c r="I465" i="3"/>
  <c r="J465" i="3"/>
  <c r="K465" i="3"/>
  <c r="L465" i="3"/>
  <c r="O465" i="3"/>
  <c r="P465" i="3" s="1"/>
  <c r="E466" i="3"/>
  <c r="F466" i="3"/>
  <c r="I466" i="3"/>
  <c r="J466" i="3"/>
  <c r="K466" i="3"/>
  <c r="L466" i="3"/>
  <c r="O466" i="3"/>
  <c r="P466" i="3" s="1"/>
  <c r="E467" i="3"/>
  <c r="F467" i="3"/>
  <c r="I467" i="3"/>
  <c r="J467" i="3"/>
  <c r="K467" i="3"/>
  <c r="L467" i="3"/>
  <c r="O467" i="3"/>
  <c r="P467" i="3" s="1"/>
  <c r="E468" i="3"/>
  <c r="F468" i="3"/>
  <c r="I468" i="3"/>
  <c r="J468" i="3"/>
  <c r="K468" i="3"/>
  <c r="L468" i="3"/>
  <c r="O468" i="3"/>
  <c r="P468" i="3" s="1"/>
  <c r="E469" i="3"/>
  <c r="F469" i="3"/>
  <c r="I469" i="3"/>
  <c r="J469" i="3"/>
  <c r="K469" i="3"/>
  <c r="L469" i="3"/>
  <c r="O469" i="3"/>
  <c r="P469" i="3" s="1"/>
  <c r="E470" i="3"/>
  <c r="F470" i="3"/>
  <c r="I470" i="3"/>
  <c r="J470" i="3"/>
  <c r="K470" i="3"/>
  <c r="L470" i="3"/>
  <c r="O470" i="3"/>
  <c r="P470" i="3" s="1"/>
  <c r="E471" i="3"/>
  <c r="F471" i="3"/>
  <c r="I471" i="3"/>
  <c r="J471" i="3"/>
  <c r="K471" i="3"/>
  <c r="L471" i="3"/>
  <c r="O471" i="3"/>
  <c r="P471" i="3" s="1"/>
  <c r="E472" i="3"/>
  <c r="F472" i="3"/>
  <c r="I472" i="3"/>
  <c r="J472" i="3"/>
  <c r="K472" i="3"/>
  <c r="L472" i="3"/>
  <c r="O472" i="3"/>
  <c r="P472" i="3" s="1"/>
  <c r="E473" i="3"/>
  <c r="F473" i="3"/>
  <c r="I473" i="3"/>
  <c r="J473" i="3"/>
  <c r="K473" i="3"/>
  <c r="L473" i="3"/>
  <c r="O473" i="3"/>
  <c r="P473" i="3" s="1"/>
  <c r="E474" i="3"/>
  <c r="F474" i="3"/>
  <c r="I474" i="3"/>
  <c r="J474" i="3"/>
  <c r="K474" i="3"/>
  <c r="L474" i="3"/>
  <c r="O474" i="3"/>
  <c r="P474" i="3" s="1"/>
  <c r="E475" i="3"/>
  <c r="F475" i="3"/>
  <c r="I475" i="3"/>
  <c r="J475" i="3"/>
  <c r="K475" i="3"/>
  <c r="L475" i="3"/>
  <c r="O475" i="3"/>
  <c r="P475" i="3" s="1"/>
  <c r="E476" i="3"/>
  <c r="F476" i="3"/>
  <c r="I476" i="3"/>
  <c r="J476" i="3"/>
  <c r="K476" i="3"/>
  <c r="L476" i="3"/>
  <c r="O476" i="3"/>
  <c r="P476" i="3" s="1"/>
  <c r="E477" i="3"/>
  <c r="F477" i="3"/>
  <c r="I477" i="3"/>
  <c r="J477" i="3"/>
  <c r="K477" i="3"/>
  <c r="L477" i="3"/>
  <c r="O477" i="3"/>
  <c r="P477" i="3" s="1"/>
  <c r="E478" i="3"/>
  <c r="F478" i="3"/>
  <c r="I478" i="3"/>
  <c r="J478" i="3"/>
  <c r="K478" i="3"/>
  <c r="L478" i="3"/>
  <c r="O478" i="3"/>
  <c r="P478" i="3" s="1"/>
  <c r="E479" i="3"/>
  <c r="F479" i="3"/>
  <c r="I479" i="3"/>
  <c r="J479" i="3"/>
  <c r="K479" i="3"/>
  <c r="L479" i="3"/>
  <c r="O479" i="3"/>
  <c r="P479" i="3" s="1"/>
  <c r="E480" i="3"/>
  <c r="F480" i="3"/>
  <c r="I480" i="3"/>
  <c r="J480" i="3"/>
  <c r="K480" i="3"/>
  <c r="L480" i="3"/>
  <c r="O480" i="3"/>
  <c r="P480" i="3" s="1"/>
  <c r="E481" i="3"/>
  <c r="F481" i="3"/>
  <c r="I481" i="3"/>
  <c r="J481" i="3"/>
  <c r="K481" i="3"/>
  <c r="L481" i="3"/>
  <c r="O481" i="3"/>
  <c r="P481" i="3" s="1"/>
  <c r="E482" i="3"/>
  <c r="F482" i="3"/>
  <c r="I482" i="3"/>
  <c r="J482" i="3"/>
  <c r="K482" i="3"/>
  <c r="L482" i="3"/>
  <c r="O482" i="3"/>
  <c r="P482" i="3" s="1"/>
  <c r="E483" i="3"/>
  <c r="F483" i="3"/>
  <c r="I483" i="3"/>
  <c r="J483" i="3"/>
  <c r="K483" i="3"/>
  <c r="L483" i="3"/>
  <c r="O483" i="3"/>
  <c r="P483" i="3" s="1"/>
  <c r="E484" i="3"/>
  <c r="F484" i="3"/>
  <c r="I484" i="3"/>
  <c r="J484" i="3"/>
  <c r="K484" i="3"/>
  <c r="L484" i="3"/>
  <c r="O484" i="3"/>
  <c r="P484" i="3" s="1"/>
  <c r="E485" i="3"/>
  <c r="F485" i="3"/>
  <c r="I485" i="3"/>
  <c r="J485" i="3"/>
  <c r="K485" i="3"/>
  <c r="L485" i="3"/>
  <c r="O485" i="3"/>
  <c r="P485" i="3" s="1"/>
  <c r="E486" i="3"/>
  <c r="F486" i="3"/>
  <c r="I486" i="3"/>
  <c r="J486" i="3"/>
  <c r="K486" i="3"/>
  <c r="L486" i="3"/>
  <c r="O486" i="3"/>
  <c r="P486" i="3" s="1"/>
  <c r="E487" i="3"/>
  <c r="F487" i="3"/>
  <c r="I487" i="3"/>
  <c r="J487" i="3"/>
  <c r="K487" i="3"/>
  <c r="L487" i="3"/>
  <c r="O487" i="3"/>
  <c r="P487" i="3" s="1"/>
  <c r="E488" i="3"/>
  <c r="F488" i="3"/>
  <c r="I488" i="3"/>
  <c r="J488" i="3"/>
  <c r="K488" i="3"/>
  <c r="L488" i="3"/>
  <c r="O488" i="3"/>
  <c r="P488" i="3" s="1"/>
  <c r="E489" i="3"/>
  <c r="F489" i="3"/>
  <c r="I489" i="3"/>
  <c r="J489" i="3"/>
  <c r="K489" i="3"/>
  <c r="L489" i="3"/>
  <c r="O489" i="3"/>
  <c r="P489" i="3" s="1"/>
  <c r="E490" i="3"/>
  <c r="F490" i="3"/>
  <c r="I490" i="3"/>
  <c r="J490" i="3"/>
  <c r="K490" i="3"/>
  <c r="L490" i="3"/>
  <c r="O490" i="3"/>
  <c r="P490" i="3" s="1"/>
  <c r="E491" i="3"/>
  <c r="F491" i="3"/>
  <c r="I491" i="3"/>
  <c r="J491" i="3"/>
  <c r="K491" i="3"/>
  <c r="L491" i="3"/>
  <c r="O491" i="3"/>
  <c r="P491" i="3" s="1"/>
  <c r="E492" i="3"/>
  <c r="F492" i="3"/>
  <c r="I492" i="3"/>
  <c r="J492" i="3"/>
  <c r="K492" i="3"/>
  <c r="L492" i="3"/>
  <c r="O492" i="3"/>
  <c r="P492" i="3" s="1"/>
  <c r="E493" i="3"/>
  <c r="F493" i="3"/>
  <c r="I493" i="3"/>
  <c r="J493" i="3"/>
  <c r="K493" i="3"/>
  <c r="L493" i="3"/>
  <c r="O493" i="3"/>
  <c r="P493" i="3" s="1"/>
  <c r="E494" i="3"/>
  <c r="F494" i="3"/>
  <c r="I494" i="3"/>
  <c r="J494" i="3"/>
  <c r="K494" i="3"/>
  <c r="L494" i="3"/>
  <c r="O494" i="3"/>
  <c r="P494" i="3" s="1"/>
  <c r="E495" i="3"/>
  <c r="F495" i="3"/>
  <c r="I495" i="3"/>
  <c r="J495" i="3"/>
  <c r="K495" i="3"/>
  <c r="L495" i="3"/>
  <c r="O495" i="3"/>
  <c r="P495" i="3" s="1"/>
  <c r="E496" i="3"/>
  <c r="F496" i="3"/>
  <c r="I496" i="3"/>
  <c r="J496" i="3"/>
  <c r="K496" i="3"/>
  <c r="L496" i="3"/>
  <c r="O496" i="3"/>
  <c r="P496" i="3" s="1"/>
  <c r="E497" i="3"/>
  <c r="F497" i="3"/>
  <c r="I497" i="3"/>
  <c r="J497" i="3"/>
  <c r="K497" i="3"/>
  <c r="L497" i="3"/>
  <c r="O497" i="3"/>
  <c r="P497" i="3" s="1"/>
  <c r="E498" i="3"/>
  <c r="F498" i="3"/>
  <c r="I498" i="3"/>
  <c r="J498" i="3"/>
  <c r="K498" i="3"/>
  <c r="L498" i="3"/>
  <c r="O498" i="3"/>
  <c r="P498" i="3" s="1"/>
  <c r="E499" i="3"/>
  <c r="F499" i="3"/>
  <c r="I499" i="3"/>
  <c r="J499" i="3"/>
  <c r="K499" i="3"/>
  <c r="L499" i="3"/>
  <c r="O499" i="3"/>
  <c r="P499" i="3" s="1"/>
  <c r="G119" i="3"/>
  <c r="H119" i="3" s="1"/>
  <c r="O3" i="3"/>
  <c r="P3" i="3" s="1"/>
  <c r="L3" i="3"/>
  <c r="K3" i="3"/>
  <c r="J3" i="3"/>
  <c r="I3" i="3"/>
  <c r="F3" i="3"/>
  <c r="B2" i="8"/>
  <c r="A2" i="8"/>
  <c r="B4" i="7"/>
  <c r="B5" i="7" s="1"/>
  <c r="B6" i="7" s="1"/>
  <c r="B7" i="7" s="1"/>
  <c r="B8" i="7" s="1"/>
  <c r="B9" i="7" s="1"/>
  <c r="B10" i="7" s="1"/>
  <c r="B11" i="7" s="1"/>
  <c r="A4" i="7"/>
  <c r="A5" i="7" s="1"/>
  <c r="A6" i="7" s="1"/>
  <c r="A7" i="7" s="1"/>
  <c r="A8" i="7" s="1"/>
  <c r="A9" i="7" s="1"/>
  <c r="A10" i="7" s="1"/>
  <c r="A11" i="7" s="1"/>
  <c r="C3" i="3"/>
  <c r="A4" i="3"/>
  <c r="B5" i="1"/>
  <c r="B4" i="4"/>
  <c r="A4" i="4"/>
  <c r="A3" i="3"/>
  <c r="D4" i="4"/>
  <c r="C4" i="7"/>
  <c r="C5" i="7" s="1"/>
  <c r="C6" i="7" s="1"/>
  <c r="C7" i="7" s="1"/>
  <c r="C8" i="7" s="1"/>
  <c r="C9" i="7" s="1"/>
  <c r="C10" i="7" s="1"/>
  <c r="C11" i="7" s="1"/>
  <c r="C4" i="3"/>
  <c r="C5" i="3"/>
  <c r="D4" i="7"/>
  <c r="D5" i="7" s="1"/>
  <c r="D6" i="7" s="1"/>
  <c r="D7" i="7" s="1"/>
  <c r="D8" i="7" s="1"/>
  <c r="D9" i="7" s="1"/>
  <c r="D10" i="7" s="1"/>
  <c r="D11" i="7" s="1"/>
  <c r="C2" i="8"/>
  <c r="C4" i="4"/>
  <c r="C6" i="3"/>
  <c r="C7" i="3"/>
  <c r="C8" i="3"/>
  <c r="C9" i="3"/>
  <c r="G135" i="3" l="1"/>
  <c r="H135" i="3" s="1"/>
  <c r="G131" i="3"/>
  <c r="H131" i="3" s="1"/>
  <c r="G123" i="3"/>
  <c r="H123" i="3" s="1"/>
  <c r="M74" i="3"/>
  <c r="N74" i="3" s="1"/>
  <c r="G312" i="3"/>
  <c r="H312" i="3" s="1"/>
  <c r="G9" i="3"/>
  <c r="H9" i="3" s="1"/>
  <c r="G315" i="3"/>
  <c r="H315" i="3" s="1"/>
  <c r="M309" i="3"/>
  <c r="N309" i="3" s="1"/>
  <c r="M308" i="3"/>
  <c r="N308" i="3" s="1"/>
  <c r="M293" i="3"/>
  <c r="N293" i="3" s="1"/>
  <c r="G177" i="3"/>
  <c r="H177" i="3" s="1"/>
  <c r="G145" i="3"/>
  <c r="H145" i="3" s="1"/>
  <c r="M69" i="3"/>
  <c r="N69" i="3" s="1"/>
  <c r="G461" i="3"/>
  <c r="H461" i="3" s="1"/>
  <c r="G453" i="3"/>
  <c r="H453" i="3" s="1"/>
  <c r="G429" i="3"/>
  <c r="H429" i="3" s="1"/>
  <c r="M280" i="3"/>
  <c r="N280" i="3" s="1"/>
  <c r="G221" i="3"/>
  <c r="H221" i="3" s="1"/>
  <c r="G465" i="3"/>
  <c r="H465" i="3" s="1"/>
  <c r="G457" i="3"/>
  <c r="H457" i="3" s="1"/>
  <c r="G449" i="3"/>
  <c r="H449" i="3" s="1"/>
  <c r="G433" i="3"/>
  <c r="H433" i="3" s="1"/>
  <c r="G337" i="3"/>
  <c r="H337" i="3" s="1"/>
  <c r="G46" i="3"/>
  <c r="H46" i="3" s="1"/>
  <c r="G182" i="3"/>
  <c r="H182" i="3" s="1"/>
  <c r="G291" i="3"/>
  <c r="H291" i="3" s="1"/>
  <c r="M11" i="3"/>
  <c r="N11" i="3" s="1"/>
  <c r="G269" i="3"/>
  <c r="H269" i="3" s="1"/>
  <c r="G261" i="3"/>
  <c r="H261" i="3" s="1"/>
  <c r="G245" i="3"/>
  <c r="H245" i="3" s="1"/>
  <c r="G193" i="3"/>
  <c r="H193" i="3" s="1"/>
  <c r="G220" i="3"/>
  <c r="H220" i="3" s="1"/>
  <c r="G183" i="3"/>
  <c r="H183" i="3" s="1"/>
  <c r="G179" i="3"/>
  <c r="H179" i="3" s="1"/>
  <c r="G175" i="3"/>
  <c r="H175" i="3" s="1"/>
  <c r="G127" i="3"/>
  <c r="H127" i="3" s="1"/>
  <c r="G52" i="3"/>
  <c r="H52" i="3" s="1"/>
  <c r="G30" i="3"/>
  <c r="H30" i="3" s="1"/>
  <c r="G25" i="3"/>
  <c r="H25" i="3" s="1"/>
  <c r="G11" i="3"/>
  <c r="H11" i="3" s="1"/>
  <c r="G70" i="3"/>
  <c r="H70" i="3" s="1"/>
  <c r="M288" i="3"/>
  <c r="N288" i="3" s="1"/>
  <c r="G468" i="3"/>
  <c r="H468" i="3" s="1"/>
  <c r="G336" i="3"/>
  <c r="H336" i="3" s="1"/>
  <c r="G258" i="3"/>
  <c r="H258" i="3" s="1"/>
  <c r="G254" i="3"/>
  <c r="H254" i="3" s="1"/>
  <c r="G250" i="3"/>
  <c r="H250" i="3" s="1"/>
  <c r="G201" i="3"/>
  <c r="H201" i="3" s="1"/>
  <c r="G67" i="3"/>
  <c r="H67" i="3" s="1"/>
  <c r="M50" i="3"/>
  <c r="N50" i="3" s="1"/>
  <c r="M49" i="3"/>
  <c r="N49" i="3" s="1"/>
  <c r="M42" i="3"/>
  <c r="N42" i="3" s="1"/>
  <c r="G441" i="3"/>
  <c r="H441" i="3" s="1"/>
  <c r="M307" i="3"/>
  <c r="N307" i="3" s="1"/>
  <c r="G282" i="3"/>
  <c r="H282" i="3" s="1"/>
  <c r="M281" i="3"/>
  <c r="N281" i="3" s="1"/>
  <c r="M272" i="3"/>
  <c r="N272" i="3" s="1"/>
  <c r="M271" i="3"/>
  <c r="N271" i="3" s="1"/>
  <c r="G200" i="3"/>
  <c r="H200" i="3" s="1"/>
  <c r="G195" i="3"/>
  <c r="H195" i="3" s="1"/>
  <c r="G185" i="3"/>
  <c r="H185" i="3" s="1"/>
  <c r="M58" i="3"/>
  <c r="N58" i="3" s="1"/>
  <c r="G48" i="3"/>
  <c r="H48" i="3" s="1"/>
  <c r="G44" i="3"/>
  <c r="H44" i="3" s="1"/>
  <c r="G40" i="3"/>
  <c r="H40" i="3" s="1"/>
  <c r="G36" i="3"/>
  <c r="H36" i="3" s="1"/>
  <c r="G35" i="3"/>
  <c r="H35" i="3" s="1"/>
  <c r="G477" i="3"/>
  <c r="H477" i="3" s="1"/>
  <c r="G324" i="3"/>
  <c r="H324" i="3" s="1"/>
  <c r="G149" i="3"/>
  <c r="H149" i="3" s="1"/>
  <c r="G147" i="3"/>
  <c r="H147" i="3" s="1"/>
  <c r="M81" i="3"/>
  <c r="N81" i="3" s="1"/>
  <c r="M33" i="3"/>
  <c r="N33" i="3" s="1"/>
  <c r="M28" i="3"/>
  <c r="N28" i="3" s="1"/>
  <c r="M22" i="3"/>
  <c r="N22" i="3" s="1"/>
  <c r="G13" i="3"/>
  <c r="H13" i="3" s="1"/>
  <c r="M351" i="3"/>
  <c r="N351" i="3" s="1"/>
  <c r="G287" i="3"/>
  <c r="H287" i="3" s="1"/>
  <c r="M38" i="3"/>
  <c r="N38" i="3" s="1"/>
  <c r="G335" i="3"/>
  <c r="H335" i="3" s="1"/>
  <c r="M255" i="3"/>
  <c r="N255" i="3" s="1"/>
  <c r="G211" i="3"/>
  <c r="H211" i="3" s="1"/>
  <c r="M97" i="3"/>
  <c r="N97" i="3" s="1"/>
  <c r="M54" i="3"/>
  <c r="N54" i="3" s="1"/>
  <c r="M53" i="3"/>
  <c r="N53" i="3" s="1"/>
  <c r="M51" i="3"/>
  <c r="N51" i="3" s="1"/>
  <c r="G51" i="3"/>
  <c r="H51" i="3" s="1"/>
  <c r="G352" i="3"/>
  <c r="H352" i="3" s="1"/>
  <c r="G344" i="3"/>
  <c r="H344" i="3" s="1"/>
  <c r="G325" i="3"/>
  <c r="H325" i="3" s="1"/>
  <c r="G190" i="3"/>
  <c r="H190" i="3" s="1"/>
  <c r="G189" i="3"/>
  <c r="H189" i="3" s="1"/>
  <c r="G188" i="3"/>
  <c r="H188" i="3" s="1"/>
  <c r="M187" i="3"/>
  <c r="N187" i="3" s="1"/>
  <c r="G187" i="3"/>
  <c r="H187" i="3" s="1"/>
  <c r="M186" i="3"/>
  <c r="N186" i="3" s="1"/>
  <c r="G166" i="3"/>
  <c r="H166" i="3" s="1"/>
  <c r="G143" i="3"/>
  <c r="H143" i="3" s="1"/>
  <c r="G139" i="3"/>
  <c r="H139" i="3" s="1"/>
  <c r="G134" i="3"/>
  <c r="H134" i="3" s="1"/>
  <c r="G125" i="3"/>
  <c r="H125" i="3" s="1"/>
  <c r="G122" i="3"/>
  <c r="H122" i="3" s="1"/>
  <c r="M70" i="3"/>
  <c r="N70" i="3" s="1"/>
  <c r="G64" i="3"/>
  <c r="H64" i="3" s="1"/>
  <c r="G60" i="3"/>
  <c r="H60" i="3" s="1"/>
  <c r="G54" i="3"/>
  <c r="H54" i="3" s="1"/>
  <c r="G28" i="3"/>
  <c r="H28" i="3" s="1"/>
  <c r="G19" i="3"/>
  <c r="H19" i="3" s="1"/>
  <c r="G14" i="3"/>
  <c r="H14" i="3" s="1"/>
  <c r="M90" i="3"/>
  <c r="N90" i="3" s="1"/>
  <c r="M37" i="3"/>
  <c r="N37" i="3" s="1"/>
  <c r="M35" i="3"/>
  <c r="N35" i="3" s="1"/>
  <c r="M34" i="3"/>
  <c r="N34" i="3" s="1"/>
  <c r="M19" i="3"/>
  <c r="N19" i="3" s="1"/>
  <c r="M16" i="3"/>
  <c r="N16" i="3" s="1"/>
  <c r="G474" i="3"/>
  <c r="H474" i="3" s="1"/>
  <c r="G450" i="3"/>
  <c r="H450" i="3" s="1"/>
  <c r="G446" i="3"/>
  <c r="H446" i="3" s="1"/>
  <c r="G442" i="3"/>
  <c r="H442" i="3" s="1"/>
  <c r="G438" i="3"/>
  <c r="H438" i="3" s="1"/>
  <c r="G434" i="3"/>
  <c r="H434" i="3" s="1"/>
  <c r="G430" i="3"/>
  <c r="H430" i="3" s="1"/>
  <c r="G426" i="3"/>
  <c r="H426" i="3" s="1"/>
  <c r="G341" i="3"/>
  <c r="H341" i="3" s="1"/>
  <c r="M339" i="3"/>
  <c r="N339" i="3" s="1"/>
  <c r="M338" i="3"/>
  <c r="N338" i="3" s="1"/>
  <c r="G304" i="3"/>
  <c r="H304" i="3" s="1"/>
  <c r="G300" i="3"/>
  <c r="H300" i="3" s="1"/>
  <c r="G280" i="3"/>
  <c r="H280" i="3" s="1"/>
  <c r="M279" i="3"/>
  <c r="N279" i="3" s="1"/>
  <c r="M277" i="3"/>
  <c r="N277" i="3" s="1"/>
  <c r="M276" i="3"/>
  <c r="N276" i="3" s="1"/>
  <c r="G276" i="3"/>
  <c r="H276" i="3" s="1"/>
  <c r="M275" i="3"/>
  <c r="N275" i="3" s="1"/>
  <c r="G272" i="3"/>
  <c r="H272" i="3" s="1"/>
  <c r="M267" i="3"/>
  <c r="N267" i="3" s="1"/>
  <c r="G263" i="3"/>
  <c r="H263" i="3" s="1"/>
  <c r="G259" i="3"/>
  <c r="H259" i="3" s="1"/>
  <c r="M257" i="3"/>
  <c r="N257" i="3" s="1"/>
  <c r="M256" i="3"/>
  <c r="N256" i="3" s="1"/>
  <c r="G248" i="3"/>
  <c r="H248" i="3" s="1"/>
  <c r="G243" i="3"/>
  <c r="H243" i="3" s="1"/>
  <c r="G239" i="3"/>
  <c r="H239" i="3" s="1"/>
  <c r="G235" i="3"/>
  <c r="H235" i="3" s="1"/>
  <c r="G231" i="3"/>
  <c r="H231" i="3" s="1"/>
  <c r="G213" i="3"/>
  <c r="H213" i="3" s="1"/>
  <c r="G206" i="3"/>
  <c r="H206" i="3" s="1"/>
  <c r="G173" i="3"/>
  <c r="H173" i="3" s="1"/>
  <c r="G84" i="3"/>
  <c r="H84" i="3" s="1"/>
  <c r="G80" i="3"/>
  <c r="H80" i="3" s="1"/>
  <c r="G76" i="3"/>
  <c r="H76" i="3" s="1"/>
  <c r="M343" i="3"/>
  <c r="N343" i="3" s="1"/>
  <c r="M350" i="3"/>
  <c r="N350" i="3" s="1"/>
  <c r="G327" i="3"/>
  <c r="H327" i="3" s="1"/>
  <c r="G293" i="3"/>
  <c r="H293" i="3" s="1"/>
  <c r="G285" i="3"/>
  <c r="H285" i="3" s="1"/>
  <c r="G264" i="3"/>
  <c r="H264" i="3" s="1"/>
  <c r="M223" i="3"/>
  <c r="N223" i="3" s="1"/>
  <c r="M203" i="3"/>
  <c r="N203" i="3" s="1"/>
  <c r="G170" i="3"/>
  <c r="H170" i="3" s="1"/>
  <c r="G130" i="3"/>
  <c r="H130" i="3" s="1"/>
  <c r="M127" i="3"/>
  <c r="N127" i="3" s="1"/>
  <c r="M75" i="3"/>
  <c r="N75" i="3" s="1"/>
  <c r="G75" i="3"/>
  <c r="H75" i="3" s="1"/>
  <c r="M59" i="3"/>
  <c r="N59" i="3" s="1"/>
  <c r="G59" i="3"/>
  <c r="H59" i="3" s="1"/>
  <c r="G481" i="3"/>
  <c r="H481" i="3" s="1"/>
  <c r="M480" i="3"/>
  <c r="N480" i="3" s="1"/>
  <c r="G469" i="3"/>
  <c r="H469" i="3" s="1"/>
  <c r="G466" i="3"/>
  <c r="H466" i="3" s="1"/>
  <c r="G462" i="3"/>
  <c r="H462" i="3" s="1"/>
  <c r="G458" i="3"/>
  <c r="H458" i="3" s="1"/>
  <c r="G454" i="3"/>
  <c r="H454" i="3" s="1"/>
  <c r="G345" i="3"/>
  <c r="H345" i="3" s="1"/>
  <c r="G329" i="3"/>
  <c r="H329" i="3" s="1"/>
  <c r="G322" i="3"/>
  <c r="H322" i="3" s="1"/>
  <c r="G317" i="3"/>
  <c r="H317" i="3" s="1"/>
  <c r="G290" i="3"/>
  <c r="H290" i="3" s="1"/>
  <c r="G283" i="3"/>
  <c r="H283" i="3" s="1"/>
  <c r="G266" i="3"/>
  <c r="H266" i="3" s="1"/>
  <c r="M263" i="3"/>
  <c r="N263" i="3" s="1"/>
  <c r="M246" i="3"/>
  <c r="N246" i="3" s="1"/>
  <c r="G222" i="3"/>
  <c r="H222" i="3" s="1"/>
  <c r="G217" i="3"/>
  <c r="H217" i="3" s="1"/>
  <c r="G212" i="3"/>
  <c r="H212" i="3" s="1"/>
  <c r="G202" i="3"/>
  <c r="H202" i="3" s="1"/>
  <c r="G181" i="3"/>
  <c r="H181" i="3" s="1"/>
  <c r="G176" i="3"/>
  <c r="H176" i="3" s="1"/>
  <c r="M174" i="3"/>
  <c r="N174" i="3" s="1"/>
  <c r="G144" i="3"/>
  <c r="H144" i="3" s="1"/>
  <c r="G141" i="3"/>
  <c r="H141" i="3" s="1"/>
  <c r="G111" i="3"/>
  <c r="H111" i="3" s="1"/>
  <c r="G105" i="3"/>
  <c r="H105" i="3" s="1"/>
  <c r="G104" i="3"/>
  <c r="H104" i="3" s="1"/>
  <c r="M102" i="3"/>
  <c r="N102" i="3" s="1"/>
  <c r="G89" i="3"/>
  <c r="H89" i="3" s="1"/>
  <c r="G88" i="3"/>
  <c r="H88" i="3" s="1"/>
  <c r="M83" i="3"/>
  <c r="N83" i="3" s="1"/>
  <c r="G83" i="3"/>
  <c r="H83" i="3" s="1"/>
  <c r="M82" i="3"/>
  <c r="N82" i="3" s="1"/>
  <c r="G78" i="3"/>
  <c r="H78" i="3" s="1"/>
  <c r="M43" i="3"/>
  <c r="N43" i="3" s="1"/>
  <c r="G43" i="3"/>
  <c r="H43" i="3" s="1"/>
  <c r="G38" i="3"/>
  <c r="H38" i="3" s="1"/>
  <c r="G32" i="3"/>
  <c r="H32" i="3" s="1"/>
  <c r="M6" i="3"/>
  <c r="N6" i="3" s="1"/>
  <c r="G5" i="3"/>
  <c r="H5" i="3" s="1"/>
  <c r="M498" i="3"/>
  <c r="N498" i="3" s="1"/>
  <c r="M494" i="3"/>
  <c r="N494" i="3" s="1"/>
  <c r="M490" i="3"/>
  <c r="N490" i="3" s="1"/>
  <c r="M486" i="3"/>
  <c r="N486" i="3" s="1"/>
  <c r="M482" i="3"/>
  <c r="N482" i="3" s="1"/>
  <c r="M481" i="3"/>
  <c r="N481" i="3" s="1"/>
  <c r="G478" i="3"/>
  <c r="H478" i="3" s="1"/>
  <c r="M474" i="3"/>
  <c r="N474" i="3" s="1"/>
  <c r="G467" i="3"/>
  <c r="H467" i="3" s="1"/>
  <c r="G463" i="3"/>
  <c r="H463" i="3" s="1"/>
  <c r="G459" i="3"/>
  <c r="H459" i="3" s="1"/>
  <c r="G455" i="3"/>
  <c r="H455" i="3" s="1"/>
  <c r="G451" i="3"/>
  <c r="H451" i="3" s="1"/>
  <c r="G447" i="3"/>
  <c r="H447" i="3" s="1"/>
  <c r="G443" i="3"/>
  <c r="H443" i="3" s="1"/>
  <c r="G439" i="3"/>
  <c r="H439" i="3" s="1"/>
  <c r="M347" i="3"/>
  <c r="N347" i="3" s="1"/>
  <c r="M342" i="3"/>
  <c r="N342" i="3" s="1"/>
  <c r="G288" i="3"/>
  <c r="H288" i="3" s="1"/>
  <c r="M287" i="3"/>
  <c r="N287" i="3" s="1"/>
  <c r="M286" i="3"/>
  <c r="N286" i="3" s="1"/>
  <c r="M285" i="3"/>
  <c r="N285" i="3" s="1"/>
  <c r="G267" i="3"/>
  <c r="H267" i="3" s="1"/>
  <c r="M249" i="3"/>
  <c r="N249" i="3" s="1"/>
  <c r="M248" i="3"/>
  <c r="N248" i="3" s="1"/>
  <c r="G218" i="3"/>
  <c r="H218" i="3" s="1"/>
  <c r="G214" i="3"/>
  <c r="H214" i="3" s="1"/>
  <c r="G203" i="3"/>
  <c r="H203" i="3" s="1"/>
  <c r="G178" i="3"/>
  <c r="H178" i="3" s="1"/>
  <c r="M171" i="3"/>
  <c r="N171" i="3" s="1"/>
  <c r="M160" i="3"/>
  <c r="N160" i="3" s="1"/>
  <c r="M159" i="3"/>
  <c r="N159" i="3" s="1"/>
  <c r="G142" i="3"/>
  <c r="H142" i="3" s="1"/>
  <c r="M140" i="3"/>
  <c r="N140" i="3" s="1"/>
  <c r="G138" i="3"/>
  <c r="H138" i="3" s="1"/>
  <c r="M135" i="3"/>
  <c r="N135" i="3" s="1"/>
  <c r="M113" i="3"/>
  <c r="N113" i="3" s="1"/>
  <c r="G72" i="3"/>
  <c r="H72" i="3" s="1"/>
  <c r="G68" i="3"/>
  <c r="H68" i="3" s="1"/>
  <c r="M67" i="3"/>
  <c r="N67" i="3" s="1"/>
  <c r="M66" i="3"/>
  <c r="N66" i="3" s="1"/>
  <c r="M65" i="3"/>
  <c r="N65" i="3" s="1"/>
  <c r="G62" i="3"/>
  <c r="H62" i="3" s="1"/>
  <c r="G56" i="3"/>
  <c r="H56" i="3" s="1"/>
  <c r="M30" i="3"/>
  <c r="N30" i="3" s="1"/>
  <c r="G29" i="3"/>
  <c r="H29" i="3" s="1"/>
  <c r="M26" i="3"/>
  <c r="N26" i="3" s="1"/>
  <c r="M23" i="3"/>
  <c r="N23" i="3" s="1"/>
  <c r="G7" i="3"/>
  <c r="H7" i="3" s="1"/>
  <c r="M499" i="3"/>
  <c r="N499" i="3" s="1"/>
  <c r="M495" i="3"/>
  <c r="N495" i="3" s="1"/>
  <c r="M491" i="3"/>
  <c r="N491" i="3" s="1"/>
  <c r="M487" i="3"/>
  <c r="N487" i="3" s="1"/>
  <c r="M483" i="3"/>
  <c r="N483" i="3" s="1"/>
  <c r="G476" i="3"/>
  <c r="H476" i="3" s="1"/>
  <c r="M475" i="3"/>
  <c r="N475" i="3" s="1"/>
  <c r="G349" i="3"/>
  <c r="H349" i="3" s="1"/>
  <c r="M496" i="3"/>
  <c r="N496" i="3" s="1"/>
  <c r="M492" i="3"/>
  <c r="N492" i="3" s="1"/>
  <c r="M488" i="3"/>
  <c r="N488" i="3" s="1"/>
  <c r="M484" i="3"/>
  <c r="N484" i="3" s="1"/>
  <c r="G472" i="3"/>
  <c r="H472" i="3" s="1"/>
  <c r="M471" i="3"/>
  <c r="N471" i="3" s="1"/>
  <c r="G435" i="3"/>
  <c r="H435" i="3" s="1"/>
  <c r="G431" i="3"/>
  <c r="H431" i="3" s="1"/>
  <c r="G427" i="3"/>
  <c r="H427" i="3" s="1"/>
  <c r="G309" i="3"/>
  <c r="H309" i="3" s="1"/>
  <c r="A5" i="3"/>
  <c r="M497" i="3"/>
  <c r="N497" i="3" s="1"/>
  <c r="M493" i="3"/>
  <c r="N493" i="3" s="1"/>
  <c r="M489" i="3"/>
  <c r="N489" i="3" s="1"/>
  <c r="M485" i="3"/>
  <c r="N485" i="3" s="1"/>
  <c r="G479" i="3"/>
  <c r="H479" i="3" s="1"/>
  <c r="G475" i="3"/>
  <c r="H475" i="3" s="1"/>
  <c r="G473" i="3"/>
  <c r="H473" i="3" s="1"/>
  <c r="G470" i="3"/>
  <c r="H470" i="3" s="1"/>
  <c r="M327" i="3"/>
  <c r="N327" i="3" s="1"/>
  <c r="G347" i="3"/>
  <c r="H347" i="3" s="1"/>
  <c r="M331" i="3"/>
  <c r="N331" i="3" s="1"/>
  <c r="G331" i="3"/>
  <c r="H331" i="3" s="1"/>
  <c r="G319" i="3"/>
  <c r="H319" i="3" s="1"/>
  <c r="M304" i="3"/>
  <c r="N304" i="3" s="1"/>
  <c r="G351" i="3"/>
  <c r="H351" i="3" s="1"/>
  <c r="G343" i="3"/>
  <c r="H343" i="3" s="1"/>
  <c r="G333" i="3"/>
  <c r="H333" i="3" s="1"/>
  <c r="G328" i="3"/>
  <c r="H328" i="3" s="1"/>
  <c r="M326" i="3"/>
  <c r="N326" i="3" s="1"/>
  <c r="M320" i="3"/>
  <c r="N320" i="3" s="1"/>
  <c r="M319" i="3"/>
  <c r="N319" i="3" s="1"/>
  <c r="M91" i="3"/>
  <c r="N91" i="3" s="1"/>
  <c r="G21" i="3"/>
  <c r="H21" i="3" s="1"/>
  <c r="M346" i="3"/>
  <c r="N346" i="3" s="1"/>
  <c r="M321" i="3"/>
  <c r="N321" i="3" s="1"/>
  <c r="M315" i="3"/>
  <c r="N315" i="3" s="1"/>
  <c r="M313" i="3"/>
  <c r="N313" i="3" s="1"/>
  <c r="M312" i="3"/>
  <c r="N312" i="3" s="1"/>
  <c r="M311" i="3"/>
  <c r="N311" i="3" s="1"/>
  <c r="M93" i="3"/>
  <c r="N93" i="3" s="1"/>
  <c r="G22" i="3"/>
  <c r="H22" i="3" s="1"/>
  <c r="G306" i="3"/>
  <c r="H306" i="3" s="1"/>
  <c r="M300" i="3"/>
  <c r="N300" i="3" s="1"/>
  <c r="G298" i="3"/>
  <c r="H298" i="3" s="1"/>
  <c r="M297" i="3"/>
  <c r="N297" i="3" s="1"/>
  <c r="M296" i="3"/>
  <c r="N296" i="3" s="1"/>
  <c r="G294" i="3"/>
  <c r="H294" i="3" s="1"/>
  <c r="M292" i="3"/>
  <c r="N292" i="3" s="1"/>
  <c r="M291" i="3"/>
  <c r="N291" i="3" s="1"/>
  <c r="M289" i="3"/>
  <c r="N289" i="3" s="1"/>
  <c r="G284" i="3"/>
  <c r="H284" i="3" s="1"/>
  <c r="G273" i="3"/>
  <c r="H273" i="3" s="1"/>
  <c r="G262" i="3"/>
  <c r="H262" i="3" s="1"/>
  <c r="G255" i="3"/>
  <c r="H255" i="3" s="1"/>
  <c r="M254" i="3"/>
  <c r="N254" i="3" s="1"/>
  <c r="M253" i="3"/>
  <c r="N253" i="3" s="1"/>
  <c r="G251" i="3"/>
  <c r="H251" i="3" s="1"/>
  <c r="G247" i="3"/>
  <c r="H247" i="3" s="1"/>
  <c r="G246" i="3"/>
  <c r="H246" i="3" s="1"/>
  <c r="G241" i="3"/>
  <c r="H241" i="3" s="1"/>
  <c r="G237" i="3"/>
  <c r="H237" i="3" s="1"/>
  <c r="G233" i="3"/>
  <c r="H233" i="3" s="1"/>
  <c r="G229" i="3"/>
  <c r="H229" i="3" s="1"/>
  <c r="G225" i="3"/>
  <c r="H225" i="3" s="1"/>
  <c r="M224" i="3"/>
  <c r="N224" i="3" s="1"/>
  <c r="G205" i="3"/>
  <c r="H205" i="3" s="1"/>
  <c r="M204" i="3"/>
  <c r="N204" i="3" s="1"/>
  <c r="M191" i="3"/>
  <c r="N191" i="3" s="1"/>
  <c r="M184" i="3"/>
  <c r="N184" i="3" s="1"/>
  <c r="M176" i="3"/>
  <c r="N176" i="3" s="1"/>
  <c r="G171" i="3"/>
  <c r="H171" i="3" s="1"/>
  <c r="M163" i="3"/>
  <c r="N163" i="3" s="1"/>
  <c r="G154" i="3"/>
  <c r="H154" i="3" s="1"/>
  <c r="G146" i="3"/>
  <c r="H146" i="3" s="1"/>
  <c r="M145" i="3"/>
  <c r="N145" i="3" s="1"/>
  <c r="M128" i="3"/>
  <c r="N128" i="3" s="1"/>
  <c r="M119" i="3"/>
  <c r="N119" i="3" s="1"/>
  <c r="M106" i="3"/>
  <c r="N106" i="3" s="1"/>
  <c r="M99" i="3"/>
  <c r="N99" i="3" s="1"/>
  <c r="G96" i="3"/>
  <c r="H96" i="3" s="1"/>
  <c r="G93" i="3"/>
  <c r="H93" i="3" s="1"/>
  <c r="M89" i="3"/>
  <c r="N89" i="3" s="1"/>
  <c r="G85" i="3"/>
  <c r="H85" i="3" s="1"/>
  <c r="M84" i="3"/>
  <c r="N84" i="3" s="1"/>
  <c r="M77" i="3"/>
  <c r="N77" i="3" s="1"/>
  <c r="G77" i="3"/>
  <c r="H77" i="3" s="1"/>
  <c r="M76" i="3"/>
  <c r="N76" i="3" s="1"/>
  <c r="G69" i="3"/>
  <c r="H69" i="3" s="1"/>
  <c r="M68" i="3"/>
  <c r="N68" i="3" s="1"/>
  <c r="M61" i="3"/>
  <c r="N61" i="3" s="1"/>
  <c r="G61" i="3"/>
  <c r="H61" i="3" s="1"/>
  <c r="M60" i="3"/>
  <c r="N60" i="3" s="1"/>
  <c r="G53" i="3"/>
  <c r="H53" i="3" s="1"/>
  <c r="M52" i="3"/>
  <c r="N52" i="3" s="1"/>
  <c r="M45" i="3"/>
  <c r="N45" i="3" s="1"/>
  <c r="G45" i="3"/>
  <c r="H45" i="3" s="1"/>
  <c r="M44" i="3"/>
  <c r="N44" i="3" s="1"/>
  <c r="G37" i="3"/>
  <c r="H37" i="3" s="1"/>
  <c r="M36" i="3"/>
  <c r="N36" i="3" s="1"/>
  <c r="M24" i="3"/>
  <c r="N24" i="3" s="1"/>
  <c r="G24" i="3"/>
  <c r="H24" i="3" s="1"/>
  <c r="G16" i="3"/>
  <c r="H16" i="3" s="1"/>
  <c r="M12" i="3"/>
  <c r="N12" i="3" s="1"/>
  <c r="M10" i="3"/>
  <c r="N10" i="3" s="1"/>
  <c r="M7" i="3"/>
  <c r="N7" i="3" s="1"/>
  <c r="M305" i="3"/>
  <c r="N305" i="3" s="1"/>
  <c r="G299" i="3"/>
  <c r="H299" i="3" s="1"/>
  <c r="M295" i="3"/>
  <c r="N295" i="3" s="1"/>
  <c r="G295" i="3"/>
  <c r="H295" i="3" s="1"/>
  <c r="M284" i="3"/>
  <c r="N284" i="3" s="1"/>
  <c r="M283" i="3"/>
  <c r="N283" i="3" s="1"/>
  <c r="M262" i="3"/>
  <c r="N262" i="3" s="1"/>
  <c r="M261" i="3"/>
  <c r="N261" i="3" s="1"/>
  <c r="M260" i="3"/>
  <c r="N260" i="3" s="1"/>
  <c r="G256" i="3"/>
  <c r="H256" i="3" s="1"/>
  <c r="G252" i="3"/>
  <c r="H252" i="3" s="1"/>
  <c r="M251" i="3"/>
  <c r="N251" i="3" s="1"/>
  <c r="M179" i="3"/>
  <c r="N179" i="3" s="1"/>
  <c r="M166" i="3"/>
  <c r="N166" i="3" s="1"/>
  <c r="G164" i="3"/>
  <c r="H164" i="3" s="1"/>
  <c r="M149" i="3"/>
  <c r="N149" i="3" s="1"/>
  <c r="M147" i="3"/>
  <c r="N147" i="3" s="1"/>
  <c r="G133" i="3"/>
  <c r="H133" i="3" s="1"/>
  <c r="M122" i="3"/>
  <c r="N122" i="3" s="1"/>
  <c r="M114" i="3"/>
  <c r="N114" i="3" s="1"/>
  <c r="G113" i="3"/>
  <c r="H113" i="3" s="1"/>
  <c r="G100" i="3"/>
  <c r="H100" i="3" s="1"/>
  <c r="M98" i="3"/>
  <c r="N98" i="3" s="1"/>
  <c r="G97" i="3"/>
  <c r="H97" i="3" s="1"/>
  <c r="M86" i="3"/>
  <c r="N86" i="3" s="1"/>
  <c r="G86" i="3"/>
  <c r="H86" i="3" s="1"/>
  <c r="M79" i="3"/>
  <c r="N79" i="3" s="1"/>
  <c r="G79" i="3"/>
  <c r="H79" i="3" s="1"/>
  <c r="M78" i="3"/>
  <c r="N78" i="3" s="1"/>
  <c r="M71" i="3"/>
  <c r="N71" i="3" s="1"/>
  <c r="G71" i="3"/>
  <c r="H71" i="3" s="1"/>
  <c r="M63" i="3"/>
  <c r="N63" i="3" s="1"/>
  <c r="G63" i="3"/>
  <c r="H63" i="3" s="1"/>
  <c r="M62" i="3"/>
  <c r="N62" i="3" s="1"/>
  <c r="M55" i="3"/>
  <c r="N55" i="3" s="1"/>
  <c r="G55" i="3"/>
  <c r="H55" i="3" s="1"/>
  <c r="M47" i="3"/>
  <c r="N47" i="3" s="1"/>
  <c r="G47" i="3"/>
  <c r="H47" i="3" s="1"/>
  <c r="M46" i="3"/>
  <c r="N46" i="3" s="1"/>
  <c r="M39" i="3"/>
  <c r="N39" i="3" s="1"/>
  <c r="G39" i="3"/>
  <c r="H39" i="3" s="1"/>
  <c r="M31" i="3"/>
  <c r="N31" i="3" s="1"/>
  <c r="G31" i="3"/>
  <c r="H31" i="3" s="1"/>
  <c r="G26" i="3"/>
  <c r="H26" i="3" s="1"/>
  <c r="M20" i="3"/>
  <c r="N20" i="3" s="1"/>
  <c r="M303" i="3"/>
  <c r="N303" i="3" s="1"/>
  <c r="G301" i="3"/>
  <c r="H301" i="3" s="1"/>
  <c r="M299" i="3"/>
  <c r="N299" i="3" s="1"/>
  <c r="M270" i="3"/>
  <c r="N270" i="3" s="1"/>
  <c r="M269" i="3"/>
  <c r="N269" i="3" s="1"/>
  <c r="M268" i="3"/>
  <c r="N268" i="3" s="1"/>
  <c r="M265" i="3"/>
  <c r="N265" i="3" s="1"/>
  <c r="M247" i="3"/>
  <c r="N247" i="3" s="1"/>
  <c r="M245" i="3"/>
  <c r="N245" i="3" s="1"/>
  <c r="M244" i="3"/>
  <c r="N244" i="3" s="1"/>
  <c r="M239" i="3"/>
  <c r="N239" i="3" s="1"/>
  <c r="M235" i="3"/>
  <c r="N235" i="3" s="1"/>
  <c r="M231" i="3"/>
  <c r="N231" i="3" s="1"/>
  <c r="M227" i="3"/>
  <c r="N227" i="3" s="1"/>
  <c r="G227" i="3"/>
  <c r="H227" i="3" s="1"/>
  <c r="G219" i="3"/>
  <c r="H219" i="3" s="1"/>
  <c r="M212" i="3"/>
  <c r="N212" i="3" s="1"/>
  <c r="G204" i="3"/>
  <c r="H204" i="3" s="1"/>
  <c r="M180" i="3"/>
  <c r="N180" i="3" s="1"/>
  <c r="G160" i="3"/>
  <c r="H160" i="3" s="1"/>
  <c r="G159" i="3"/>
  <c r="H159" i="3" s="1"/>
  <c r="M154" i="3"/>
  <c r="N154" i="3" s="1"/>
  <c r="G152" i="3"/>
  <c r="H152" i="3" s="1"/>
  <c r="G137" i="3"/>
  <c r="H137" i="3" s="1"/>
  <c r="M124" i="3"/>
  <c r="N124" i="3" s="1"/>
  <c r="G121" i="3"/>
  <c r="H121" i="3" s="1"/>
  <c r="G117" i="3"/>
  <c r="H117" i="3" s="1"/>
  <c r="G110" i="3"/>
  <c r="H110" i="3" s="1"/>
  <c r="M101" i="3"/>
  <c r="N101" i="3" s="1"/>
  <c r="G101" i="3"/>
  <c r="H101" i="3" s="1"/>
  <c r="G82" i="3"/>
  <c r="H82" i="3" s="1"/>
  <c r="G81" i="3"/>
  <c r="H81" i="3" s="1"/>
  <c r="M80" i="3"/>
  <c r="N80" i="3" s="1"/>
  <c r="G74" i="3"/>
  <c r="H74" i="3" s="1"/>
  <c r="M73" i="3"/>
  <c r="N73" i="3" s="1"/>
  <c r="G73" i="3"/>
  <c r="H73" i="3" s="1"/>
  <c r="M72" i="3"/>
  <c r="N72" i="3" s="1"/>
  <c r="G66" i="3"/>
  <c r="H66" i="3" s="1"/>
  <c r="G65" i="3"/>
  <c r="H65" i="3" s="1"/>
  <c r="M64" i="3"/>
  <c r="N64" i="3" s="1"/>
  <c r="G58" i="3"/>
  <c r="H58" i="3" s="1"/>
  <c r="M57" i="3"/>
  <c r="N57" i="3" s="1"/>
  <c r="G57" i="3"/>
  <c r="H57" i="3" s="1"/>
  <c r="M56" i="3"/>
  <c r="N56" i="3" s="1"/>
  <c r="G50" i="3"/>
  <c r="H50" i="3" s="1"/>
  <c r="G49" i="3"/>
  <c r="H49" i="3" s="1"/>
  <c r="M48" i="3"/>
  <c r="N48" i="3" s="1"/>
  <c r="G42" i="3"/>
  <c r="H42" i="3" s="1"/>
  <c r="M41" i="3"/>
  <c r="N41" i="3" s="1"/>
  <c r="G41" i="3"/>
  <c r="H41" i="3" s="1"/>
  <c r="M40" i="3"/>
  <c r="N40" i="3" s="1"/>
  <c r="G34" i="3"/>
  <c r="H34" i="3" s="1"/>
  <c r="G33" i="3"/>
  <c r="H33" i="3" s="1"/>
  <c r="M32" i="3"/>
  <c r="N32" i="3" s="1"/>
  <c r="M27" i="3"/>
  <c r="N27" i="3" s="1"/>
  <c r="G321" i="3"/>
  <c r="H321" i="3" s="1"/>
  <c r="G307" i="3"/>
  <c r="H307" i="3" s="1"/>
  <c r="M294" i="3"/>
  <c r="N294" i="3" s="1"/>
  <c r="G277" i="3"/>
  <c r="H277" i="3" s="1"/>
  <c r="M266" i="3"/>
  <c r="N266" i="3" s="1"/>
  <c r="G265" i="3"/>
  <c r="H265" i="3" s="1"/>
  <c r="M264" i="3"/>
  <c r="N264" i="3" s="1"/>
  <c r="M258" i="3"/>
  <c r="N258" i="3" s="1"/>
  <c r="G257" i="3"/>
  <c r="H257" i="3" s="1"/>
  <c r="G209" i="3"/>
  <c r="H209" i="3" s="1"/>
  <c r="M208" i="3"/>
  <c r="N208" i="3" s="1"/>
  <c r="M207" i="3"/>
  <c r="N207" i="3" s="1"/>
  <c r="M188" i="3"/>
  <c r="N188" i="3" s="1"/>
  <c r="G120" i="3"/>
  <c r="H120" i="3" s="1"/>
  <c r="M88" i="3"/>
  <c r="N88" i="3" s="1"/>
  <c r="M18" i="3"/>
  <c r="N18" i="3" s="1"/>
  <c r="G15" i="3"/>
  <c r="H15" i="3" s="1"/>
  <c r="G12" i="3"/>
  <c r="H12" i="3" s="1"/>
  <c r="G10" i="3"/>
  <c r="H10" i="3" s="1"/>
  <c r="G8" i="3"/>
  <c r="H8" i="3" s="1"/>
  <c r="G6" i="3"/>
  <c r="H6" i="3" s="1"/>
  <c r="M472" i="3"/>
  <c r="N472" i="3" s="1"/>
  <c r="M425" i="3"/>
  <c r="N425" i="3" s="1"/>
  <c r="M424" i="3"/>
  <c r="N424" i="3" s="1"/>
  <c r="M423" i="3"/>
  <c r="N423" i="3" s="1"/>
  <c r="M422" i="3"/>
  <c r="N422" i="3" s="1"/>
  <c r="M421" i="3"/>
  <c r="N421" i="3" s="1"/>
  <c r="M420" i="3"/>
  <c r="N420" i="3" s="1"/>
  <c r="M419" i="3"/>
  <c r="N419" i="3" s="1"/>
  <c r="M418" i="3"/>
  <c r="N418" i="3" s="1"/>
  <c r="M417" i="3"/>
  <c r="N417" i="3" s="1"/>
  <c r="M416" i="3"/>
  <c r="N416" i="3" s="1"/>
  <c r="M415" i="3"/>
  <c r="N415" i="3" s="1"/>
  <c r="M414" i="3"/>
  <c r="N414" i="3" s="1"/>
  <c r="M413" i="3"/>
  <c r="N413" i="3" s="1"/>
  <c r="M412" i="3"/>
  <c r="N412" i="3" s="1"/>
  <c r="M411" i="3"/>
  <c r="N411" i="3" s="1"/>
  <c r="M410" i="3"/>
  <c r="N410" i="3" s="1"/>
  <c r="M409" i="3"/>
  <c r="N409" i="3" s="1"/>
  <c r="M408" i="3"/>
  <c r="N408" i="3" s="1"/>
  <c r="M407" i="3"/>
  <c r="N407" i="3" s="1"/>
  <c r="M406" i="3"/>
  <c r="N406" i="3" s="1"/>
  <c r="M405" i="3"/>
  <c r="N405" i="3" s="1"/>
  <c r="M404" i="3"/>
  <c r="N404" i="3" s="1"/>
  <c r="M403" i="3"/>
  <c r="N403" i="3" s="1"/>
  <c r="M402" i="3"/>
  <c r="N402" i="3" s="1"/>
  <c r="M401" i="3"/>
  <c r="N401" i="3" s="1"/>
  <c r="M400" i="3"/>
  <c r="N400" i="3" s="1"/>
  <c r="M399" i="3"/>
  <c r="N399" i="3" s="1"/>
  <c r="M398" i="3"/>
  <c r="N398" i="3" s="1"/>
  <c r="M397" i="3"/>
  <c r="N397" i="3" s="1"/>
  <c r="M396" i="3"/>
  <c r="N396" i="3" s="1"/>
  <c r="M395" i="3"/>
  <c r="N395" i="3" s="1"/>
  <c r="M394" i="3"/>
  <c r="N394" i="3" s="1"/>
  <c r="M393" i="3"/>
  <c r="N393" i="3" s="1"/>
  <c r="M392" i="3"/>
  <c r="N392" i="3" s="1"/>
  <c r="M391" i="3"/>
  <c r="N391" i="3" s="1"/>
  <c r="M390" i="3"/>
  <c r="N390" i="3" s="1"/>
  <c r="M389" i="3"/>
  <c r="N389" i="3" s="1"/>
  <c r="M388" i="3"/>
  <c r="N388" i="3" s="1"/>
  <c r="M387" i="3"/>
  <c r="N387" i="3" s="1"/>
  <c r="M386" i="3"/>
  <c r="N386" i="3" s="1"/>
  <c r="M385" i="3"/>
  <c r="N385" i="3" s="1"/>
  <c r="M384" i="3"/>
  <c r="N384" i="3" s="1"/>
  <c r="M383" i="3"/>
  <c r="N383" i="3" s="1"/>
  <c r="M382" i="3"/>
  <c r="N382" i="3" s="1"/>
  <c r="M381" i="3"/>
  <c r="N381" i="3" s="1"/>
  <c r="M380" i="3"/>
  <c r="N380" i="3" s="1"/>
  <c r="M379" i="3"/>
  <c r="N379" i="3" s="1"/>
  <c r="M378" i="3"/>
  <c r="N378" i="3" s="1"/>
  <c r="M377" i="3"/>
  <c r="N377" i="3" s="1"/>
  <c r="M376" i="3"/>
  <c r="N376" i="3" s="1"/>
  <c r="M375" i="3"/>
  <c r="N375" i="3" s="1"/>
  <c r="M374" i="3"/>
  <c r="N374" i="3" s="1"/>
  <c r="M373" i="3"/>
  <c r="N373" i="3" s="1"/>
  <c r="M372" i="3"/>
  <c r="N372" i="3" s="1"/>
  <c r="M371" i="3"/>
  <c r="N371" i="3" s="1"/>
  <c r="M370" i="3"/>
  <c r="N370" i="3" s="1"/>
  <c r="M369" i="3"/>
  <c r="N369" i="3" s="1"/>
  <c r="M368" i="3"/>
  <c r="N368" i="3" s="1"/>
  <c r="M367" i="3"/>
  <c r="N367" i="3" s="1"/>
  <c r="M366" i="3"/>
  <c r="N366" i="3" s="1"/>
  <c r="M365" i="3"/>
  <c r="N365" i="3" s="1"/>
  <c r="M364" i="3"/>
  <c r="N364" i="3" s="1"/>
  <c r="M363" i="3"/>
  <c r="N363" i="3" s="1"/>
  <c r="M362" i="3"/>
  <c r="N362" i="3" s="1"/>
  <c r="M361" i="3"/>
  <c r="N361" i="3" s="1"/>
  <c r="M360" i="3"/>
  <c r="N360" i="3" s="1"/>
  <c r="M359" i="3"/>
  <c r="N359" i="3" s="1"/>
  <c r="M358" i="3"/>
  <c r="N358" i="3" s="1"/>
  <c r="M357" i="3"/>
  <c r="N357" i="3" s="1"/>
  <c r="M356" i="3"/>
  <c r="N356" i="3" s="1"/>
  <c r="M355" i="3"/>
  <c r="N355" i="3" s="1"/>
  <c r="M354" i="3"/>
  <c r="N354" i="3" s="1"/>
  <c r="M353" i="3"/>
  <c r="N353" i="3" s="1"/>
  <c r="M352" i="3"/>
  <c r="N352" i="3" s="1"/>
  <c r="M335" i="3"/>
  <c r="N335" i="3" s="1"/>
  <c r="M330" i="3"/>
  <c r="N330" i="3" s="1"/>
  <c r="M323" i="3"/>
  <c r="N323" i="3" s="1"/>
  <c r="G323" i="3"/>
  <c r="H323" i="3" s="1"/>
  <c r="G308" i="3"/>
  <c r="H308" i="3" s="1"/>
  <c r="G296" i="3"/>
  <c r="H296" i="3" s="1"/>
  <c r="M278" i="3"/>
  <c r="N278" i="3" s="1"/>
  <c r="G278" i="3"/>
  <c r="H278" i="3" s="1"/>
  <c r="M274" i="3"/>
  <c r="N274" i="3" s="1"/>
  <c r="G274" i="3"/>
  <c r="H274" i="3" s="1"/>
  <c r="M273" i="3"/>
  <c r="N273" i="3" s="1"/>
  <c r="M241" i="3"/>
  <c r="N241" i="3" s="1"/>
  <c r="M237" i="3"/>
  <c r="N237" i="3" s="1"/>
  <c r="M233" i="3"/>
  <c r="N233" i="3" s="1"/>
  <c r="M229" i="3"/>
  <c r="N229" i="3" s="1"/>
  <c r="M225" i="3"/>
  <c r="N225" i="3" s="1"/>
  <c r="M195" i="3"/>
  <c r="N195" i="3" s="1"/>
  <c r="G192" i="3"/>
  <c r="H192" i="3" s="1"/>
  <c r="G191" i="3"/>
  <c r="H191" i="3" s="1"/>
  <c r="M190" i="3"/>
  <c r="N190" i="3" s="1"/>
  <c r="M155" i="3"/>
  <c r="N155" i="3" s="1"/>
  <c r="G129" i="3"/>
  <c r="H129" i="3" s="1"/>
  <c r="M103" i="3"/>
  <c r="N103" i="3" s="1"/>
  <c r="G103" i="3"/>
  <c r="H103" i="3" s="1"/>
  <c r="G92" i="3"/>
  <c r="H92" i="3" s="1"/>
  <c r="M14" i="3"/>
  <c r="N14" i="3" s="1"/>
  <c r="M9" i="3"/>
  <c r="N9" i="3" s="1"/>
  <c r="M8" i="3"/>
  <c r="N8" i="3" s="1"/>
  <c r="M5" i="3"/>
  <c r="N5" i="3" s="1"/>
  <c r="M479" i="3"/>
  <c r="N479" i="3" s="1"/>
  <c r="M478" i="3"/>
  <c r="N478" i="3" s="1"/>
  <c r="G464" i="3"/>
  <c r="H464" i="3" s="1"/>
  <c r="G460" i="3"/>
  <c r="H460" i="3" s="1"/>
  <c r="G456" i="3"/>
  <c r="H456" i="3" s="1"/>
  <c r="G452" i="3"/>
  <c r="H452" i="3" s="1"/>
  <c r="G448" i="3"/>
  <c r="H448" i="3" s="1"/>
  <c r="G444" i="3"/>
  <c r="H444" i="3" s="1"/>
  <c r="G440" i="3"/>
  <c r="H440" i="3" s="1"/>
  <c r="G436" i="3"/>
  <c r="H436" i="3" s="1"/>
  <c r="G432" i="3"/>
  <c r="H432" i="3" s="1"/>
  <c r="G428" i="3"/>
  <c r="H428" i="3" s="1"/>
  <c r="G340" i="3"/>
  <c r="H340" i="3" s="1"/>
  <c r="G338" i="3"/>
  <c r="H338" i="3" s="1"/>
  <c r="M337" i="3"/>
  <c r="N337" i="3" s="1"/>
  <c r="M336" i="3"/>
  <c r="N336" i="3" s="1"/>
  <c r="G332" i="3"/>
  <c r="H332" i="3" s="1"/>
  <c r="G330" i="3"/>
  <c r="H330" i="3" s="1"/>
  <c r="M329" i="3"/>
  <c r="N329" i="3" s="1"/>
  <c r="M328" i="3"/>
  <c r="N328" i="3" s="1"/>
  <c r="M318" i="3"/>
  <c r="N318" i="3" s="1"/>
  <c r="M314" i="3"/>
  <c r="N314" i="3" s="1"/>
  <c r="M302" i="3"/>
  <c r="N302" i="3" s="1"/>
  <c r="M301" i="3"/>
  <c r="N301" i="3" s="1"/>
  <c r="G286" i="3"/>
  <c r="H286" i="3" s="1"/>
  <c r="G279" i="3"/>
  <c r="H279" i="3" s="1"/>
  <c r="M259" i="3"/>
  <c r="N259" i="3" s="1"/>
  <c r="M252" i="3"/>
  <c r="N252" i="3" s="1"/>
  <c r="M242" i="3"/>
  <c r="N242" i="3" s="1"/>
  <c r="G242" i="3"/>
  <c r="H242" i="3" s="1"/>
  <c r="M238" i="3"/>
  <c r="N238" i="3" s="1"/>
  <c r="G238" i="3"/>
  <c r="H238" i="3" s="1"/>
  <c r="M234" i="3"/>
  <c r="N234" i="3" s="1"/>
  <c r="G234" i="3"/>
  <c r="H234" i="3" s="1"/>
  <c r="M230" i="3"/>
  <c r="N230" i="3" s="1"/>
  <c r="G230" i="3"/>
  <c r="H230" i="3" s="1"/>
  <c r="M226" i="3"/>
  <c r="N226" i="3" s="1"/>
  <c r="G226" i="3"/>
  <c r="H226" i="3" s="1"/>
  <c r="G199" i="3"/>
  <c r="H199" i="3" s="1"/>
  <c r="G197" i="3"/>
  <c r="H197" i="3" s="1"/>
  <c r="M196" i="3"/>
  <c r="N196" i="3" s="1"/>
  <c r="M162" i="3"/>
  <c r="N162" i="3" s="1"/>
  <c r="M161" i="3"/>
  <c r="N161" i="3" s="1"/>
  <c r="M105" i="3"/>
  <c r="N105" i="3" s="1"/>
  <c r="M151" i="3"/>
  <c r="N151" i="3" s="1"/>
  <c r="M150" i="3"/>
  <c r="N150" i="3" s="1"/>
  <c r="M139" i="3"/>
  <c r="N139" i="3" s="1"/>
  <c r="G109" i="3"/>
  <c r="H109" i="3" s="1"/>
  <c r="M104" i="3"/>
  <c r="N104" i="3" s="1"/>
  <c r="M95" i="3"/>
  <c r="N95" i="3" s="1"/>
  <c r="G95" i="3"/>
  <c r="H95" i="3" s="1"/>
  <c r="M94" i="3"/>
  <c r="N94" i="3" s="1"/>
  <c r="G17" i="3"/>
  <c r="H17" i="3" s="1"/>
  <c r="M15" i="3"/>
  <c r="N15" i="3" s="1"/>
  <c r="G499" i="3"/>
  <c r="H499" i="3" s="1"/>
  <c r="G498" i="3"/>
  <c r="H498" i="3" s="1"/>
  <c r="G497" i="3"/>
  <c r="H497" i="3" s="1"/>
  <c r="G496" i="3"/>
  <c r="H496" i="3" s="1"/>
  <c r="G495" i="3"/>
  <c r="H495" i="3" s="1"/>
  <c r="G494" i="3"/>
  <c r="H494" i="3" s="1"/>
  <c r="G493" i="3"/>
  <c r="H493" i="3" s="1"/>
  <c r="G492" i="3"/>
  <c r="H492" i="3" s="1"/>
  <c r="G491" i="3"/>
  <c r="H491" i="3" s="1"/>
  <c r="G490" i="3"/>
  <c r="H490" i="3" s="1"/>
  <c r="G489" i="3"/>
  <c r="H489" i="3" s="1"/>
  <c r="G488" i="3"/>
  <c r="H488" i="3" s="1"/>
  <c r="G487" i="3"/>
  <c r="H487" i="3" s="1"/>
  <c r="G486" i="3"/>
  <c r="H486" i="3" s="1"/>
  <c r="G485" i="3"/>
  <c r="H485" i="3" s="1"/>
  <c r="G484" i="3"/>
  <c r="H484" i="3" s="1"/>
  <c r="G483" i="3"/>
  <c r="H483" i="3" s="1"/>
  <c r="G482" i="3"/>
  <c r="H482" i="3" s="1"/>
  <c r="M468" i="3"/>
  <c r="N468" i="3" s="1"/>
  <c r="M467" i="3"/>
  <c r="N467" i="3" s="1"/>
  <c r="G425" i="3"/>
  <c r="H425" i="3" s="1"/>
  <c r="G424" i="3"/>
  <c r="H424" i="3" s="1"/>
  <c r="G423" i="3"/>
  <c r="H423" i="3" s="1"/>
  <c r="G422" i="3"/>
  <c r="H422" i="3" s="1"/>
  <c r="G421" i="3"/>
  <c r="H421" i="3" s="1"/>
  <c r="G420" i="3"/>
  <c r="H420" i="3" s="1"/>
  <c r="G419" i="3"/>
  <c r="H419" i="3" s="1"/>
  <c r="G418" i="3"/>
  <c r="H418" i="3" s="1"/>
  <c r="G417" i="3"/>
  <c r="H417" i="3" s="1"/>
  <c r="G416" i="3"/>
  <c r="H416" i="3" s="1"/>
  <c r="G415" i="3"/>
  <c r="H415" i="3" s="1"/>
  <c r="G414" i="3"/>
  <c r="H414" i="3" s="1"/>
  <c r="G413" i="3"/>
  <c r="H413" i="3" s="1"/>
  <c r="G412" i="3"/>
  <c r="H412" i="3" s="1"/>
  <c r="G411" i="3"/>
  <c r="H411" i="3" s="1"/>
  <c r="G410" i="3"/>
  <c r="H410" i="3" s="1"/>
  <c r="G409" i="3"/>
  <c r="H409" i="3" s="1"/>
  <c r="G408" i="3"/>
  <c r="H408" i="3" s="1"/>
  <c r="G407" i="3"/>
  <c r="H407" i="3" s="1"/>
  <c r="G406" i="3"/>
  <c r="H406" i="3" s="1"/>
  <c r="G405" i="3"/>
  <c r="H405" i="3" s="1"/>
  <c r="G404" i="3"/>
  <c r="H404" i="3" s="1"/>
  <c r="G403" i="3"/>
  <c r="H403" i="3" s="1"/>
  <c r="G402" i="3"/>
  <c r="H402" i="3" s="1"/>
  <c r="G401" i="3"/>
  <c r="H401" i="3" s="1"/>
  <c r="G400" i="3"/>
  <c r="H400" i="3" s="1"/>
  <c r="G399" i="3"/>
  <c r="H399" i="3" s="1"/>
  <c r="G398" i="3"/>
  <c r="H398" i="3" s="1"/>
  <c r="G397" i="3"/>
  <c r="H397" i="3" s="1"/>
  <c r="G396" i="3"/>
  <c r="H396" i="3" s="1"/>
  <c r="G395" i="3"/>
  <c r="H395" i="3" s="1"/>
  <c r="G394" i="3"/>
  <c r="H394" i="3" s="1"/>
  <c r="G393" i="3"/>
  <c r="H393" i="3" s="1"/>
  <c r="G392" i="3"/>
  <c r="H392" i="3" s="1"/>
  <c r="G391" i="3"/>
  <c r="H391" i="3" s="1"/>
  <c r="G390" i="3"/>
  <c r="H390" i="3" s="1"/>
  <c r="G389" i="3"/>
  <c r="H389" i="3" s="1"/>
  <c r="G388" i="3"/>
  <c r="H388" i="3" s="1"/>
  <c r="G387" i="3"/>
  <c r="H387" i="3" s="1"/>
  <c r="G386" i="3"/>
  <c r="H386" i="3" s="1"/>
  <c r="G385" i="3"/>
  <c r="H385" i="3" s="1"/>
  <c r="G384" i="3"/>
  <c r="H384" i="3" s="1"/>
  <c r="G383" i="3"/>
  <c r="H383" i="3" s="1"/>
  <c r="G382" i="3"/>
  <c r="H382" i="3" s="1"/>
  <c r="G381" i="3"/>
  <c r="H381" i="3" s="1"/>
  <c r="G380" i="3"/>
  <c r="H380" i="3" s="1"/>
  <c r="G379" i="3"/>
  <c r="H379" i="3" s="1"/>
  <c r="G378" i="3"/>
  <c r="H378" i="3" s="1"/>
  <c r="G377" i="3"/>
  <c r="H377" i="3" s="1"/>
  <c r="G376" i="3"/>
  <c r="H376" i="3" s="1"/>
  <c r="G375" i="3"/>
  <c r="H375" i="3" s="1"/>
  <c r="G374" i="3"/>
  <c r="H374" i="3" s="1"/>
  <c r="G373" i="3"/>
  <c r="H373" i="3" s="1"/>
  <c r="G372" i="3"/>
  <c r="H372" i="3" s="1"/>
  <c r="G371" i="3"/>
  <c r="H371" i="3" s="1"/>
  <c r="G370" i="3"/>
  <c r="H370" i="3" s="1"/>
  <c r="G369" i="3"/>
  <c r="H369" i="3" s="1"/>
  <c r="G368" i="3"/>
  <c r="H368" i="3" s="1"/>
  <c r="G367" i="3"/>
  <c r="H367" i="3" s="1"/>
  <c r="G366" i="3"/>
  <c r="H366" i="3" s="1"/>
  <c r="G365" i="3"/>
  <c r="H365" i="3" s="1"/>
  <c r="G364" i="3"/>
  <c r="H364" i="3" s="1"/>
  <c r="G363" i="3"/>
  <c r="H363" i="3" s="1"/>
  <c r="G362" i="3"/>
  <c r="H362" i="3" s="1"/>
  <c r="G361" i="3"/>
  <c r="H361" i="3" s="1"/>
  <c r="G360" i="3"/>
  <c r="H360" i="3" s="1"/>
  <c r="G359" i="3"/>
  <c r="H359" i="3" s="1"/>
  <c r="G358" i="3"/>
  <c r="H358" i="3" s="1"/>
  <c r="G357" i="3"/>
  <c r="H357" i="3" s="1"/>
  <c r="G356" i="3"/>
  <c r="H356" i="3" s="1"/>
  <c r="G355" i="3"/>
  <c r="H355" i="3" s="1"/>
  <c r="G354" i="3"/>
  <c r="H354" i="3" s="1"/>
  <c r="G353" i="3"/>
  <c r="H353" i="3" s="1"/>
  <c r="G348" i="3"/>
  <c r="H348" i="3" s="1"/>
  <c r="G346" i="3"/>
  <c r="H346" i="3" s="1"/>
  <c r="M345" i="3"/>
  <c r="N345" i="3" s="1"/>
  <c r="M344" i="3"/>
  <c r="N344" i="3" s="1"/>
  <c r="G339" i="3"/>
  <c r="H339" i="3" s="1"/>
  <c r="M334" i="3"/>
  <c r="N334" i="3" s="1"/>
  <c r="M322" i="3"/>
  <c r="N322" i="3" s="1"/>
  <c r="G316" i="3"/>
  <c r="H316" i="3" s="1"/>
  <c r="G314" i="3"/>
  <c r="H314" i="3" s="1"/>
  <c r="G313" i="3"/>
  <c r="H313" i="3" s="1"/>
  <c r="M298" i="3"/>
  <c r="N298" i="3" s="1"/>
  <c r="G297" i="3"/>
  <c r="H297" i="3" s="1"/>
  <c r="M290" i="3"/>
  <c r="N290" i="3" s="1"/>
  <c r="G289" i="3"/>
  <c r="H289" i="3" s="1"/>
  <c r="G275" i="3"/>
  <c r="H275" i="3" s="1"/>
  <c r="G268" i="3"/>
  <c r="H268" i="3" s="1"/>
  <c r="G253" i="3"/>
  <c r="H253" i="3" s="1"/>
  <c r="G244" i="3"/>
  <c r="H244" i="3" s="1"/>
  <c r="M240" i="3"/>
  <c r="N240" i="3" s="1"/>
  <c r="G240" i="3"/>
  <c r="H240" i="3" s="1"/>
  <c r="M236" i="3"/>
  <c r="N236" i="3" s="1"/>
  <c r="G236" i="3"/>
  <c r="H236" i="3" s="1"/>
  <c r="M232" i="3"/>
  <c r="N232" i="3" s="1"/>
  <c r="G232" i="3"/>
  <c r="H232" i="3" s="1"/>
  <c r="M228" i="3"/>
  <c r="N228" i="3" s="1"/>
  <c r="G228" i="3"/>
  <c r="H228" i="3" s="1"/>
  <c r="M220" i="3"/>
  <c r="N220" i="3" s="1"/>
  <c r="M219" i="3"/>
  <c r="N219" i="3" s="1"/>
  <c r="G216" i="3"/>
  <c r="H216" i="3" s="1"/>
  <c r="G215" i="3"/>
  <c r="H215" i="3" s="1"/>
  <c r="M211" i="3"/>
  <c r="N211" i="3" s="1"/>
  <c r="G198" i="3"/>
  <c r="H198" i="3" s="1"/>
  <c r="G196" i="3"/>
  <c r="H196" i="3" s="1"/>
  <c r="M192" i="3"/>
  <c r="N192" i="3" s="1"/>
  <c r="M185" i="3"/>
  <c r="N185" i="3" s="1"/>
  <c r="M172" i="3"/>
  <c r="N172" i="3" s="1"/>
  <c r="G168" i="3"/>
  <c r="H168" i="3" s="1"/>
  <c r="M167" i="3"/>
  <c r="N167" i="3" s="1"/>
  <c r="G158" i="3"/>
  <c r="H158" i="3" s="1"/>
  <c r="M152" i="3"/>
  <c r="N152" i="3" s="1"/>
  <c r="M148" i="3"/>
  <c r="N148" i="3" s="1"/>
  <c r="M144" i="3"/>
  <c r="N144" i="3" s="1"/>
  <c r="M143" i="3"/>
  <c r="N143" i="3" s="1"/>
  <c r="G136" i="3"/>
  <c r="H136" i="3" s="1"/>
  <c r="G126" i="3"/>
  <c r="H126" i="3" s="1"/>
  <c r="G118" i="3"/>
  <c r="H118" i="3" s="1"/>
  <c r="M111" i="3"/>
  <c r="N111" i="3" s="1"/>
  <c r="M110" i="3"/>
  <c r="N110" i="3" s="1"/>
  <c r="M96" i="3"/>
  <c r="N96" i="3" s="1"/>
  <c r="M87" i="3"/>
  <c r="N87" i="3" s="1"/>
  <c r="G480" i="3"/>
  <c r="H480" i="3" s="1"/>
  <c r="G471" i="3"/>
  <c r="H471" i="3" s="1"/>
  <c r="M465" i="3"/>
  <c r="N465" i="3" s="1"/>
  <c r="M464" i="3"/>
  <c r="N464" i="3" s="1"/>
  <c r="M463" i="3"/>
  <c r="N463" i="3" s="1"/>
  <c r="M462" i="3"/>
  <c r="N462" i="3" s="1"/>
  <c r="M461" i="3"/>
  <c r="N461" i="3" s="1"/>
  <c r="M460" i="3"/>
  <c r="N460" i="3" s="1"/>
  <c r="M459" i="3"/>
  <c r="N459" i="3" s="1"/>
  <c r="M458" i="3"/>
  <c r="N458" i="3" s="1"/>
  <c r="M457" i="3"/>
  <c r="N457" i="3" s="1"/>
  <c r="M456" i="3"/>
  <c r="N456" i="3" s="1"/>
  <c r="M455" i="3"/>
  <c r="N455" i="3" s="1"/>
  <c r="M454" i="3"/>
  <c r="N454" i="3" s="1"/>
  <c r="M453" i="3"/>
  <c r="N453" i="3" s="1"/>
  <c r="M452" i="3"/>
  <c r="N452" i="3" s="1"/>
  <c r="M451" i="3"/>
  <c r="N451" i="3" s="1"/>
  <c r="M450" i="3"/>
  <c r="N450" i="3" s="1"/>
  <c r="M449" i="3"/>
  <c r="N449" i="3" s="1"/>
  <c r="M448" i="3"/>
  <c r="N448" i="3" s="1"/>
  <c r="M447" i="3"/>
  <c r="N447" i="3" s="1"/>
  <c r="M446" i="3"/>
  <c r="N446" i="3" s="1"/>
  <c r="M445" i="3"/>
  <c r="N445" i="3" s="1"/>
  <c r="M444" i="3"/>
  <c r="N444" i="3" s="1"/>
  <c r="M443" i="3"/>
  <c r="N443" i="3" s="1"/>
  <c r="M442" i="3"/>
  <c r="N442" i="3" s="1"/>
  <c r="M441" i="3"/>
  <c r="N441" i="3" s="1"/>
  <c r="M440" i="3"/>
  <c r="N440" i="3" s="1"/>
  <c r="M439" i="3"/>
  <c r="N439" i="3" s="1"/>
  <c r="M438" i="3"/>
  <c r="N438" i="3" s="1"/>
  <c r="M437" i="3"/>
  <c r="N437" i="3" s="1"/>
  <c r="M436" i="3"/>
  <c r="N436" i="3" s="1"/>
  <c r="M435" i="3"/>
  <c r="N435" i="3" s="1"/>
  <c r="M434" i="3"/>
  <c r="N434" i="3" s="1"/>
  <c r="M433" i="3"/>
  <c r="N433" i="3" s="1"/>
  <c r="M432" i="3"/>
  <c r="N432" i="3" s="1"/>
  <c r="M431" i="3"/>
  <c r="N431" i="3" s="1"/>
  <c r="M430" i="3"/>
  <c r="N430" i="3" s="1"/>
  <c r="M429" i="3"/>
  <c r="N429" i="3" s="1"/>
  <c r="M428" i="3"/>
  <c r="N428" i="3" s="1"/>
  <c r="M427" i="3"/>
  <c r="N427" i="3" s="1"/>
  <c r="M426" i="3"/>
  <c r="N426" i="3" s="1"/>
  <c r="G350" i="3"/>
  <c r="H350" i="3" s="1"/>
  <c r="M349" i="3"/>
  <c r="N349" i="3" s="1"/>
  <c r="M348" i="3"/>
  <c r="N348" i="3" s="1"/>
  <c r="G342" i="3"/>
  <c r="H342" i="3" s="1"/>
  <c r="M341" i="3"/>
  <c r="N341" i="3" s="1"/>
  <c r="M340" i="3"/>
  <c r="N340" i="3" s="1"/>
  <c r="G334" i="3"/>
  <c r="H334" i="3" s="1"/>
  <c r="M333" i="3"/>
  <c r="N333" i="3" s="1"/>
  <c r="M332" i="3"/>
  <c r="N332" i="3" s="1"/>
  <c r="G326" i="3"/>
  <c r="H326" i="3" s="1"/>
  <c r="M325" i="3"/>
  <c r="N325" i="3" s="1"/>
  <c r="M324" i="3"/>
  <c r="N324" i="3" s="1"/>
  <c r="G318" i="3"/>
  <c r="H318" i="3" s="1"/>
  <c r="M317" i="3"/>
  <c r="N317" i="3" s="1"/>
  <c r="M316" i="3"/>
  <c r="N316" i="3" s="1"/>
  <c r="M310" i="3"/>
  <c r="N310" i="3" s="1"/>
  <c r="G303" i="3"/>
  <c r="H303" i="3" s="1"/>
  <c r="G302" i="3"/>
  <c r="H302" i="3" s="1"/>
  <c r="G292" i="3"/>
  <c r="H292" i="3" s="1"/>
  <c r="M282" i="3"/>
  <c r="N282" i="3" s="1"/>
  <c r="G281" i="3"/>
  <c r="H281" i="3" s="1"/>
  <c r="G271" i="3"/>
  <c r="H271" i="3" s="1"/>
  <c r="G270" i="3"/>
  <c r="H270" i="3" s="1"/>
  <c r="G260" i="3"/>
  <c r="H260" i="3" s="1"/>
  <c r="M250" i="3"/>
  <c r="N250" i="3" s="1"/>
  <c r="G249" i="3"/>
  <c r="H249" i="3" s="1"/>
  <c r="G224" i="3"/>
  <c r="H224" i="3" s="1"/>
  <c r="G223" i="3"/>
  <c r="H223" i="3" s="1"/>
  <c r="M216" i="3"/>
  <c r="N216" i="3" s="1"/>
  <c r="M215" i="3"/>
  <c r="N215" i="3" s="1"/>
  <c r="G210" i="3"/>
  <c r="H210" i="3" s="1"/>
  <c r="G208" i="3"/>
  <c r="H208" i="3" s="1"/>
  <c r="G207" i="3"/>
  <c r="H207" i="3" s="1"/>
  <c r="M200" i="3"/>
  <c r="N200" i="3" s="1"/>
  <c r="M199" i="3"/>
  <c r="N199" i="3" s="1"/>
  <c r="G194" i="3"/>
  <c r="H194" i="3" s="1"/>
  <c r="G186" i="3"/>
  <c r="H186" i="3" s="1"/>
  <c r="M169" i="3"/>
  <c r="N169" i="3" s="1"/>
  <c r="M164" i="3"/>
  <c r="N164" i="3" s="1"/>
  <c r="G163" i="3"/>
  <c r="H163" i="3" s="1"/>
  <c r="M158" i="3"/>
  <c r="N158" i="3" s="1"/>
  <c r="M157" i="3"/>
  <c r="N157" i="3" s="1"/>
  <c r="G156" i="3"/>
  <c r="H156" i="3" s="1"/>
  <c r="G150" i="3"/>
  <c r="H150" i="3" s="1"/>
  <c r="G140" i="3"/>
  <c r="H140" i="3" s="1"/>
  <c r="M132" i="3"/>
  <c r="N132" i="3" s="1"/>
  <c r="M123" i="3"/>
  <c r="N123" i="3" s="1"/>
  <c r="M116" i="3"/>
  <c r="N116" i="3" s="1"/>
  <c r="G115" i="3"/>
  <c r="H115" i="3" s="1"/>
  <c r="M109" i="3"/>
  <c r="N109" i="3" s="1"/>
  <c r="M108" i="3"/>
  <c r="N108" i="3" s="1"/>
  <c r="G107" i="3"/>
  <c r="H107" i="3" s="1"/>
  <c r="M100" i="3"/>
  <c r="N100" i="3" s="1"/>
  <c r="G99" i="3"/>
  <c r="H99" i="3" s="1"/>
  <c r="M92" i="3"/>
  <c r="N92" i="3" s="1"/>
  <c r="G91" i="3"/>
  <c r="H91" i="3" s="1"/>
  <c r="G87" i="3"/>
  <c r="H87" i="3" s="1"/>
  <c r="M85" i="3"/>
  <c r="N85" i="3" s="1"/>
  <c r="G27" i="3"/>
  <c r="H27" i="3" s="1"/>
  <c r="M21" i="3"/>
  <c r="N21" i="3" s="1"/>
  <c r="G18" i="3"/>
  <c r="H18" i="3" s="1"/>
  <c r="M17" i="3"/>
  <c r="N17" i="3" s="1"/>
  <c r="M183" i="3"/>
  <c r="N183" i="3" s="1"/>
  <c r="M181" i="3"/>
  <c r="N181" i="3" s="1"/>
  <c r="G180" i="3"/>
  <c r="H180" i="3" s="1"/>
  <c r="M175" i="3"/>
  <c r="N175" i="3" s="1"/>
  <c r="G174" i="3"/>
  <c r="H174" i="3" s="1"/>
  <c r="G172" i="3"/>
  <c r="H172" i="3" s="1"/>
  <c r="M170" i="3"/>
  <c r="N170" i="3" s="1"/>
  <c r="M168" i="3"/>
  <c r="N168" i="3" s="1"/>
  <c r="G167" i="3"/>
  <c r="H167" i="3" s="1"/>
  <c r="M165" i="3"/>
  <c r="N165" i="3" s="1"/>
  <c r="G162" i="3"/>
  <c r="H162" i="3" s="1"/>
  <c r="M156" i="3"/>
  <c r="N156" i="3" s="1"/>
  <c r="G155" i="3"/>
  <c r="H155" i="3" s="1"/>
  <c r="M153" i="3"/>
  <c r="N153" i="3" s="1"/>
  <c r="M138" i="3"/>
  <c r="N138" i="3" s="1"/>
  <c r="M136" i="3"/>
  <c r="N136" i="3" s="1"/>
  <c r="M134" i="3"/>
  <c r="N134" i="3" s="1"/>
  <c r="M133" i="3"/>
  <c r="N133" i="3" s="1"/>
  <c r="M131" i="3"/>
  <c r="N131" i="3" s="1"/>
  <c r="M129" i="3"/>
  <c r="N129" i="3" s="1"/>
  <c r="G128" i="3"/>
  <c r="H128" i="3" s="1"/>
  <c r="G124" i="3"/>
  <c r="H124" i="3" s="1"/>
  <c r="M120" i="3"/>
  <c r="N120" i="3" s="1"/>
  <c r="M118" i="3"/>
  <c r="N118" i="3" s="1"/>
  <c r="M117" i="3"/>
  <c r="N117" i="3" s="1"/>
  <c r="M115" i="3"/>
  <c r="N115" i="3" s="1"/>
  <c r="G114" i="3"/>
  <c r="H114" i="3" s="1"/>
  <c r="M112" i="3"/>
  <c r="N112" i="3" s="1"/>
  <c r="M107" i="3"/>
  <c r="N107" i="3" s="1"/>
  <c r="G106" i="3"/>
  <c r="H106" i="3" s="1"/>
  <c r="G102" i="3"/>
  <c r="H102" i="3" s="1"/>
  <c r="G98" i="3"/>
  <c r="H98" i="3" s="1"/>
  <c r="G94" i="3"/>
  <c r="H94" i="3" s="1"/>
  <c r="G90" i="3"/>
  <c r="H90" i="3" s="1"/>
  <c r="G23" i="3"/>
  <c r="H23" i="3" s="1"/>
  <c r="G20" i="3"/>
  <c r="H20" i="3" s="1"/>
  <c r="G4" i="3"/>
  <c r="H4" i="3" s="1"/>
  <c r="G3" i="3"/>
  <c r="H3" i="3" s="1"/>
  <c r="A7" i="1"/>
  <c r="L2" i="8"/>
  <c r="C5" i="1"/>
  <c r="B4" i="3" s="1"/>
  <c r="D5" i="1"/>
  <c r="M3" i="3"/>
  <c r="N3" i="3" s="1"/>
  <c r="B6" i="1"/>
  <c r="B7" i="1" s="1"/>
  <c r="M476" i="3"/>
  <c r="N476" i="3" s="1"/>
  <c r="M470" i="3"/>
  <c r="N470" i="3" s="1"/>
  <c r="M466" i="3"/>
  <c r="N466" i="3" s="1"/>
  <c r="M477" i="3"/>
  <c r="N477" i="3" s="1"/>
  <c r="M473" i="3"/>
  <c r="N473" i="3" s="1"/>
  <c r="M469" i="3"/>
  <c r="N469" i="3" s="1"/>
  <c r="M306" i="3"/>
  <c r="N306" i="3" s="1"/>
  <c r="G310" i="3"/>
  <c r="H310" i="3" s="1"/>
  <c r="G305" i="3"/>
  <c r="H305" i="3" s="1"/>
  <c r="M221" i="3"/>
  <c r="N221" i="3" s="1"/>
  <c r="M217" i="3"/>
  <c r="N217" i="3" s="1"/>
  <c r="M213" i="3"/>
  <c r="N213" i="3" s="1"/>
  <c r="M209" i="3"/>
  <c r="N209" i="3" s="1"/>
  <c r="M205" i="3"/>
  <c r="N205" i="3" s="1"/>
  <c r="M201" i="3"/>
  <c r="N201" i="3" s="1"/>
  <c r="M197" i="3"/>
  <c r="N197" i="3" s="1"/>
  <c r="M193" i="3"/>
  <c r="N193" i="3" s="1"/>
  <c r="G184" i="3"/>
  <c r="H184" i="3" s="1"/>
  <c r="M182" i="3"/>
  <c r="N182" i="3" s="1"/>
  <c r="M177" i="3"/>
  <c r="N177" i="3" s="1"/>
  <c r="G169" i="3"/>
  <c r="H169" i="3" s="1"/>
  <c r="G165" i="3"/>
  <c r="H165" i="3" s="1"/>
  <c r="G161" i="3"/>
  <c r="H161" i="3" s="1"/>
  <c r="G157" i="3"/>
  <c r="H157" i="3" s="1"/>
  <c r="G153" i="3"/>
  <c r="H153" i="3" s="1"/>
  <c r="G148" i="3"/>
  <c r="H148" i="3" s="1"/>
  <c r="M146" i="3"/>
  <c r="N146" i="3" s="1"/>
  <c r="M141" i="3"/>
  <c r="N141" i="3" s="1"/>
  <c r="G132" i="3"/>
  <c r="H132" i="3" s="1"/>
  <c r="M130" i="3"/>
  <c r="N130" i="3" s="1"/>
  <c r="M125" i="3"/>
  <c r="N125" i="3" s="1"/>
  <c r="G116" i="3"/>
  <c r="H116" i="3" s="1"/>
  <c r="G112" i="3"/>
  <c r="H112" i="3" s="1"/>
  <c r="G108" i="3"/>
  <c r="H108" i="3" s="1"/>
  <c r="M29" i="3"/>
  <c r="N29" i="3" s="1"/>
  <c r="M13" i="3"/>
  <c r="N13" i="3" s="1"/>
  <c r="M222" i="3"/>
  <c r="N222" i="3" s="1"/>
  <c r="M218" i="3"/>
  <c r="N218" i="3" s="1"/>
  <c r="M214" i="3"/>
  <c r="N214" i="3" s="1"/>
  <c r="M210" i="3"/>
  <c r="N210" i="3" s="1"/>
  <c r="M206" i="3"/>
  <c r="N206" i="3" s="1"/>
  <c r="M202" i="3"/>
  <c r="N202" i="3" s="1"/>
  <c r="M198" i="3"/>
  <c r="N198" i="3" s="1"/>
  <c r="M194" i="3"/>
  <c r="N194" i="3" s="1"/>
  <c r="M189" i="3"/>
  <c r="N189" i="3" s="1"/>
  <c r="M178" i="3"/>
  <c r="N178" i="3" s="1"/>
  <c r="M173" i="3"/>
  <c r="N173" i="3" s="1"/>
  <c r="M142" i="3"/>
  <c r="N142" i="3" s="1"/>
  <c r="M137" i="3"/>
  <c r="N137" i="3" s="1"/>
  <c r="M126" i="3"/>
  <c r="N126" i="3" s="1"/>
  <c r="M121" i="3"/>
  <c r="N121" i="3" s="1"/>
  <c r="M25" i="3"/>
  <c r="N25" i="3" s="1"/>
  <c r="M4" i="3"/>
  <c r="N4" i="3" s="1"/>
  <c r="D2" i="8"/>
  <c r="H2" i="8"/>
  <c r="N2" i="8"/>
  <c r="K2" i="8"/>
  <c r="E2" i="8"/>
  <c r="F2" i="8"/>
  <c r="M2" i="8"/>
  <c r="I2" i="8"/>
  <c r="J2" i="8"/>
  <c r="G2" i="8"/>
  <c r="C10" i="3"/>
  <c r="H4" i="1"/>
  <c r="B3" i="3"/>
  <c r="C7" i="1" l="1"/>
  <c r="B6" i="3" s="1"/>
  <c r="D7" i="1"/>
  <c r="C6" i="1"/>
  <c r="B5" i="3" s="1"/>
  <c r="D6" i="1"/>
  <c r="A8" i="1"/>
  <c r="A6" i="3"/>
  <c r="C11" i="3"/>
  <c r="H5" i="1"/>
  <c r="D3" i="3"/>
  <c r="B8" i="1"/>
  <c r="C8" i="1" l="1"/>
  <c r="B7" i="3" s="1"/>
  <c r="D8" i="1"/>
  <c r="A7" i="3"/>
  <c r="A9" i="1"/>
  <c r="C12" i="3"/>
  <c r="B9" i="1"/>
  <c r="D4" i="3"/>
  <c r="H6" i="1"/>
  <c r="A10" i="1" l="1"/>
  <c r="A8" i="3"/>
  <c r="C9" i="1"/>
  <c r="B8" i="3" s="1"/>
  <c r="D9" i="1"/>
  <c r="C13" i="3"/>
  <c r="D5" i="3"/>
  <c r="H7" i="1"/>
  <c r="B10" i="1"/>
  <c r="C10" i="1" l="1"/>
  <c r="B9" i="3" s="1"/>
  <c r="D10" i="1"/>
  <c r="A11" i="1"/>
  <c r="A9" i="3"/>
  <c r="C14" i="3"/>
  <c r="B11" i="1"/>
  <c r="D6" i="3"/>
  <c r="H8" i="1"/>
  <c r="A12" i="1" l="1"/>
  <c r="A10" i="3"/>
  <c r="C11" i="1"/>
  <c r="B10" i="3" s="1"/>
  <c r="D11" i="1"/>
  <c r="C15" i="3"/>
  <c r="H9" i="1"/>
  <c r="D7" i="3"/>
  <c r="B12" i="1"/>
  <c r="C12" i="1" l="1"/>
  <c r="B11" i="3" s="1"/>
  <c r="D12" i="1"/>
  <c r="A13" i="1"/>
  <c r="A11" i="3"/>
  <c r="C16" i="3"/>
  <c r="B13" i="1"/>
  <c r="H10" i="1"/>
  <c r="D8" i="3"/>
  <c r="A14" i="1" l="1"/>
  <c r="A12" i="3"/>
  <c r="C13" i="1"/>
  <c r="B12" i="3" s="1"/>
  <c r="D13" i="1"/>
  <c r="C17" i="3"/>
  <c r="D9" i="3"/>
  <c r="H11" i="1"/>
  <c r="B14" i="1"/>
  <c r="C14" i="1" l="1"/>
  <c r="B13" i="3" s="1"/>
  <c r="D14" i="1"/>
  <c r="A13" i="3"/>
  <c r="A15" i="1"/>
  <c r="C18" i="3"/>
  <c r="D10" i="3"/>
  <c r="H12" i="1"/>
  <c r="B15" i="1"/>
  <c r="A14" i="3" l="1"/>
  <c r="A16" i="1"/>
  <c r="C15" i="1"/>
  <c r="B14" i="3" s="1"/>
  <c r="D15" i="1"/>
  <c r="C19" i="3"/>
  <c r="B16" i="1"/>
  <c r="H13" i="1"/>
  <c r="D11" i="3"/>
  <c r="C16" i="1" l="1"/>
  <c r="B15" i="3" s="1"/>
  <c r="D16" i="1"/>
  <c r="A17" i="1"/>
  <c r="A15" i="3"/>
  <c r="C20" i="3"/>
  <c r="D12" i="3"/>
  <c r="H14" i="1"/>
  <c r="B17" i="1"/>
  <c r="A16" i="3" l="1"/>
  <c r="A18" i="1"/>
  <c r="C17" i="1"/>
  <c r="B16" i="3" s="1"/>
  <c r="D17" i="1"/>
  <c r="C21" i="3"/>
  <c r="D13" i="3"/>
  <c r="H15" i="1"/>
  <c r="B18" i="1"/>
  <c r="C18" i="1" l="1"/>
  <c r="B17" i="3" s="1"/>
  <c r="D18" i="1"/>
  <c r="A19" i="1"/>
  <c r="A17" i="3"/>
  <c r="C22" i="3"/>
  <c r="B19" i="1"/>
  <c r="D14" i="3"/>
  <c r="H16" i="1"/>
  <c r="C19" i="1" l="1"/>
  <c r="B18" i="3" s="1"/>
  <c r="D19" i="1"/>
  <c r="A20" i="1"/>
  <c r="A18" i="3"/>
  <c r="C23" i="3"/>
  <c r="H17" i="1"/>
  <c r="D15" i="3"/>
  <c r="B20" i="1"/>
  <c r="A21" i="1" l="1"/>
  <c r="A19" i="3"/>
  <c r="C20" i="1"/>
  <c r="B19" i="3" s="1"/>
  <c r="D20" i="1"/>
  <c r="C24" i="3"/>
  <c r="B21" i="1"/>
  <c r="D16" i="3"/>
  <c r="H18" i="1"/>
  <c r="A20" i="3" l="1"/>
  <c r="A22" i="1"/>
  <c r="C21" i="1"/>
  <c r="B20" i="3" s="1"/>
  <c r="D21" i="1"/>
  <c r="C25" i="3"/>
  <c r="B22" i="1"/>
  <c r="D17" i="3"/>
  <c r="H19" i="1"/>
  <c r="A23" i="1" l="1"/>
  <c r="A21" i="3"/>
  <c r="C22" i="1"/>
  <c r="B21" i="3" s="1"/>
  <c r="D22" i="1"/>
  <c r="C26" i="3"/>
  <c r="D18" i="3"/>
  <c r="H20" i="1"/>
  <c r="B23" i="1"/>
  <c r="C23" i="1" l="1"/>
  <c r="B22" i="3" s="1"/>
  <c r="D23" i="1"/>
  <c r="A22" i="3"/>
  <c r="A24" i="1"/>
  <c r="C27" i="3"/>
  <c r="H21" i="1"/>
  <c r="D19" i="3"/>
  <c r="B24" i="1"/>
  <c r="A25" i="1" l="1"/>
  <c r="A23" i="3"/>
  <c r="C24" i="1"/>
  <c r="B23" i="3" s="1"/>
  <c r="D24" i="1"/>
  <c r="C28" i="3"/>
  <c r="B25" i="1"/>
  <c r="D20" i="3"/>
  <c r="H22" i="1"/>
  <c r="C25" i="1" l="1"/>
  <c r="B24" i="3" s="1"/>
  <c r="D25" i="1"/>
  <c r="A24" i="3"/>
  <c r="A26" i="1"/>
  <c r="C29" i="3"/>
  <c r="B26" i="1"/>
  <c r="D21" i="3"/>
  <c r="H23" i="1"/>
  <c r="A27" i="1" l="1"/>
  <c r="A25" i="3"/>
  <c r="C26" i="1"/>
  <c r="B25" i="3" s="1"/>
  <c r="D26" i="1"/>
  <c r="C30" i="3"/>
  <c r="D22" i="3"/>
  <c r="H24" i="1"/>
  <c r="B27" i="1"/>
  <c r="C27" i="1" l="1"/>
  <c r="B26" i="3" s="1"/>
  <c r="D27" i="1"/>
  <c r="A28" i="1"/>
  <c r="A26" i="3"/>
  <c r="C31" i="3"/>
  <c r="H25" i="1"/>
  <c r="D23" i="3"/>
  <c r="B28" i="1"/>
  <c r="A29" i="1" l="1"/>
  <c r="A27" i="3"/>
  <c r="C28" i="1"/>
  <c r="B27" i="3" s="1"/>
  <c r="D28" i="1"/>
  <c r="C32" i="3"/>
  <c r="B29" i="1"/>
  <c r="D24" i="3"/>
  <c r="H26" i="1"/>
  <c r="C29" i="1" l="1"/>
  <c r="B28" i="3" s="1"/>
  <c r="D29" i="1"/>
  <c r="A28" i="3"/>
  <c r="A30" i="1"/>
  <c r="C33" i="3"/>
  <c r="B30" i="1"/>
  <c r="D25" i="3"/>
  <c r="H27" i="1"/>
  <c r="A31" i="1" l="1"/>
  <c r="A29" i="3"/>
  <c r="C30" i="1"/>
  <c r="B29" i="3" s="1"/>
  <c r="D30" i="1"/>
  <c r="C34" i="3"/>
  <c r="D26" i="3"/>
  <c r="H28" i="1"/>
  <c r="B31" i="1"/>
  <c r="C31" i="1" l="1"/>
  <c r="B30" i="3" s="1"/>
  <c r="D31" i="1"/>
  <c r="A30" i="3"/>
  <c r="A32" i="1"/>
  <c r="C35" i="3"/>
  <c r="B32" i="1"/>
  <c r="H29" i="1"/>
  <c r="D27" i="3"/>
  <c r="A33" i="1" l="1"/>
  <c r="A31" i="3"/>
  <c r="C32" i="1"/>
  <c r="B31" i="3" s="1"/>
  <c r="D32" i="1"/>
  <c r="C36" i="3"/>
  <c r="D28" i="3"/>
  <c r="H30" i="1"/>
  <c r="B33" i="1"/>
  <c r="C33" i="1" l="1"/>
  <c r="B32" i="3" s="1"/>
  <c r="D33" i="1"/>
  <c r="A32" i="3"/>
  <c r="A34" i="1"/>
  <c r="C37" i="3"/>
  <c r="D29" i="3"/>
  <c r="H31" i="1"/>
  <c r="B34" i="1"/>
  <c r="A35" i="1" l="1"/>
  <c r="A33" i="3"/>
  <c r="C34" i="1"/>
  <c r="B33" i="3" s="1"/>
  <c r="D34" i="1"/>
  <c r="C38" i="3"/>
  <c r="D30" i="3"/>
  <c r="H32" i="1"/>
  <c r="B35" i="1"/>
  <c r="C35" i="1" l="1"/>
  <c r="B34" i="3" s="1"/>
  <c r="D35" i="1"/>
  <c r="A36" i="1"/>
  <c r="A34" i="3"/>
  <c r="C39" i="3"/>
  <c r="B36" i="1"/>
  <c r="H33" i="1"/>
  <c r="D31" i="3"/>
  <c r="A37" i="1" l="1"/>
  <c r="A35" i="3"/>
  <c r="C36" i="1"/>
  <c r="B35" i="3" s="1"/>
  <c r="D36" i="1"/>
  <c r="C40" i="3"/>
  <c r="D32" i="3"/>
  <c r="H34" i="1"/>
  <c r="B37" i="1"/>
  <c r="A36" i="3" l="1"/>
  <c r="A38" i="1"/>
  <c r="C37" i="1"/>
  <c r="B36" i="3" s="1"/>
  <c r="D37" i="1"/>
  <c r="C41" i="3"/>
  <c r="D33" i="3"/>
  <c r="H35" i="1"/>
  <c r="B38" i="1"/>
  <c r="A39" i="1" l="1"/>
  <c r="A37" i="3"/>
  <c r="C38" i="1"/>
  <c r="B37" i="3" s="1"/>
  <c r="D38" i="1"/>
  <c r="C42" i="3"/>
  <c r="B39" i="1"/>
  <c r="D34" i="3"/>
  <c r="H36" i="1"/>
  <c r="C39" i="1" l="1"/>
  <c r="B38" i="3" s="1"/>
  <c r="D39" i="1"/>
  <c r="A38" i="3"/>
  <c r="A40" i="1"/>
  <c r="C43" i="3"/>
  <c r="H37" i="1"/>
  <c r="D35" i="3"/>
  <c r="B40" i="1"/>
  <c r="A41" i="1" l="1"/>
  <c r="A39" i="3"/>
  <c r="C40" i="1"/>
  <c r="B39" i="3" s="1"/>
  <c r="D40" i="1"/>
  <c r="C44" i="3"/>
  <c r="B41" i="1"/>
  <c r="D36" i="3"/>
  <c r="H38" i="1"/>
  <c r="C41" i="1" l="1"/>
  <c r="B40" i="3" s="1"/>
  <c r="D41" i="1"/>
  <c r="A40" i="3"/>
  <c r="A42" i="1"/>
  <c r="C45" i="3"/>
  <c r="B42" i="1"/>
  <c r="H39" i="1"/>
  <c r="D37" i="3"/>
  <c r="A43" i="1" l="1"/>
  <c r="A41" i="3"/>
  <c r="C42" i="1"/>
  <c r="B41" i="3" s="1"/>
  <c r="D42" i="1"/>
  <c r="C46" i="3"/>
  <c r="H40" i="1"/>
  <c r="D38" i="3"/>
  <c r="B43" i="1"/>
  <c r="A44" i="1" l="1"/>
  <c r="A42" i="3"/>
  <c r="C43" i="1"/>
  <c r="B42" i="3" s="1"/>
  <c r="D43" i="1"/>
  <c r="C47" i="3"/>
  <c r="B44" i="1"/>
  <c r="D39" i="3"/>
  <c r="H41" i="1"/>
  <c r="C44" i="1" l="1"/>
  <c r="B43" i="3" s="1"/>
  <c r="D44" i="1"/>
  <c r="A45" i="1"/>
  <c r="A43" i="3"/>
  <c r="C48" i="3"/>
  <c r="H42" i="1"/>
  <c r="D40" i="3"/>
  <c r="B45" i="1"/>
  <c r="A44" i="3" l="1"/>
  <c r="A46" i="1"/>
  <c r="C45" i="1"/>
  <c r="B44" i="3" s="1"/>
  <c r="D45" i="1"/>
  <c r="C49" i="3"/>
  <c r="B46" i="1"/>
  <c r="H43" i="1"/>
  <c r="D41" i="3"/>
  <c r="C46" i="1" l="1"/>
  <c r="B45" i="3" s="1"/>
  <c r="D46" i="1"/>
  <c r="A47" i="1"/>
  <c r="A45" i="3"/>
  <c r="C50" i="3"/>
  <c r="B47" i="1"/>
  <c r="D42" i="3"/>
  <c r="H44" i="1"/>
  <c r="A46" i="3" l="1"/>
  <c r="A48" i="1"/>
  <c r="C47" i="1"/>
  <c r="B46" i="3" s="1"/>
  <c r="D47" i="1"/>
  <c r="C51" i="3"/>
  <c r="B48" i="1"/>
  <c r="H45" i="1"/>
  <c r="D43" i="3"/>
  <c r="C48" i="1" l="1"/>
  <c r="B47" i="3" s="1"/>
  <c r="D48" i="1"/>
  <c r="A49" i="1"/>
  <c r="A47" i="3"/>
  <c r="C52" i="3"/>
  <c r="H46" i="1"/>
  <c r="D44" i="3"/>
  <c r="B49" i="1"/>
  <c r="A48" i="3" l="1"/>
  <c r="A50" i="1"/>
  <c r="C49" i="1"/>
  <c r="B48" i="3" s="1"/>
  <c r="D49" i="1"/>
  <c r="C53" i="3"/>
  <c r="B50" i="1"/>
  <c r="D45" i="3"/>
  <c r="H47" i="1"/>
  <c r="A51" i="1" l="1"/>
  <c r="A49" i="3"/>
  <c r="C50" i="1"/>
  <c r="B49" i="3" s="1"/>
  <c r="D50" i="1"/>
  <c r="C54" i="3"/>
  <c r="B51" i="1"/>
  <c r="D46" i="3"/>
  <c r="H48" i="1"/>
  <c r="C51" i="1" l="1"/>
  <c r="B50" i="3" s="1"/>
  <c r="D51" i="1"/>
  <c r="A52" i="1"/>
  <c r="A50" i="3"/>
  <c r="C55" i="3"/>
  <c r="B52" i="1"/>
  <c r="H49" i="1"/>
  <c r="D47" i="3"/>
  <c r="C52" i="1" l="1"/>
  <c r="B51" i="3" s="1"/>
  <c r="D52" i="1"/>
  <c r="A53" i="1"/>
  <c r="A51" i="3"/>
  <c r="C56" i="3"/>
  <c r="H50" i="1"/>
  <c r="D48" i="3"/>
  <c r="B53" i="1"/>
  <c r="A52" i="3" l="1"/>
  <c r="A54" i="1"/>
  <c r="C53" i="1"/>
  <c r="B52" i="3" s="1"/>
  <c r="D53" i="1"/>
  <c r="C57" i="3"/>
  <c r="B54" i="1"/>
  <c r="D49" i="3"/>
  <c r="H51" i="1"/>
  <c r="C54" i="1" l="1"/>
  <c r="B53" i="3" s="1"/>
  <c r="D54" i="1"/>
  <c r="A55" i="1"/>
  <c r="A53" i="3"/>
  <c r="C58" i="3"/>
  <c r="B55" i="1"/>
  <c r="D50" i="3"/>
  <c r="H52" i="1"/>
  <c r="C55" i="1" l="1"/>
  <c r="B54" i="3" s="1"/>
  <c r="D55" i="1"/>
  <c r="A54" i="3"/>
  <c r="A56" i="1"/>
  <c r="C59" i="3"/>
  <c r="H53" i="1"/>
  <c r="D51" i="3"/>
  <c r="B56" i="1"/>
  <c r="A57" i="1" l="1"/>
  <c r="A55" i="3"/>
  <c r="C56" i="1"/>
  <c r="B55" i="3" s="1"/>
  <c r="D56" i="1"/>
  <c r="C60" i="3"/>
  <c r="B57" i="1"/>
  <c r="H54" i="1"/>
  <c r="D52" i="3"/>
  <c r="C57" i="1" l="1"/>
  <c r="B56" i="3" s="1"/>
  <c r="D57" i="1"/>
  <c r="A56" i="3"/>
  <c r="A58" i="1"/>
  <c r="C61" i="3"/>
  <c r="D53" i="3"/>
  <c r="H55" i="1"/>
  <c r="B58" i="1"/>
  <c r="A59" i="1" l="1"/>
  <c r="A57" i="3"/>
  <c r="C58" i="1"/>
  <c r="B57" i="3" s="1"/>
  <c r="D58" i="1"/>
  <c r="C62" i="3"/>
  <c r="H56" i="1"/>
  <c r="D54" i="3"/>
  <c r="B59" i="1"/>
  <c r="C59" i="1" l="1"/>
  <c r="B58" i="3" s="1"/>
  <c r="D59" i="1"/>
  <c r="A60" i="1"/>
  <c r="A58" i="3"/>
  <c r="C63" i="3"/>
  <c r="B60" i="1"/>
  <c r="H57" i="1"/>
  <c r="D55" i="3"/>
  <c r="A61" i="1" l="1"/>
  <c r="A59" i="3"/>
  <c r="C60" i="1"/>
  <c r="B59" i="3" s="1"/>
  <c r="D60" i="1"/>
  <c r="C64" i="3"/>
  <c r="H58" i="1"/>
  <c r="D56" i="3"/>
  <c r="B61" i="1"/>
  <c r="C61" i="1" l="1"/>
  <c r="B60" i="3" s="1"/>
  <c r="D61" i="1"/>
  <c r="A60" i="3"/>
  <c r="A62" i="1"/>
  <c r="C65" i="3"/>
  <c r="B62" i="1"/>
  <c r="D57" i="3"/>
  <c r="H59" i="1"/>
  <c r="A63" i="1" l="1"/>
  <c r="A61" i="3"/>
  <c r="C62" i="1"/>
  <c r="B61" i="3" s="1"/>
  <c r="D62" i="1"/>
  <c r="C66" i="3"/>
  <c r="H60" i="1"/>
  <c r="D58" i="3"/>
  <c r="B63" i="1"/>
  <c r="C63" i="1" l="1"/>
  <c r="B62" i="3" s="1"/>
  <c r="D63" i="1"/>
  <c r="A62" i="3"/>
  <c r="A64" i="1"/>
  <c r="C67" i="3"/>
  <c r="B64" i="1"/>
  <c r="H61" i="1"/>
  <c r="D59" i="3"/>
  <c r="A65" i="1" l="1"/>
  <c r="A63" i="3"/>
  <c r="C64" i="1"/>
  <c r="B63" i="3" s="1"/>
  <c r="D64" i="1"/>
  <c r="C68" i="3"/>
  <c r="D60" i="3"/>
  <c r="H62" i="1"/>
  <c r="B65" i="1"/>
  <c r="C65" i="1" l="1"/>
  <c r="B64" i="3" s="1"/>
  <c r="D65" i="1"/>
  <c r="A64" i="3"/>
  <c r="A66" i="1"/>
  <c r="C69" i="3"/>
  <c r="D61" i="3"/>
  <c r="H63" i="1"/>
  <c r="B66" i="1"/>
  <c r="A67" i="1" l="1"/>
  <c r="A65" i="3"/>
  <c r="C66" i="1"/>
  <c r="B65" i="3" s="1"/>
  <c r="D66" i="1"/>
  <c r="C70" i="3"/>
  <c r="B67" i="1"/>
  <c r="H64" i="1"/>
  <c r="D62" i="3"/>
  <c r="C67" i="1" l="1"/>
  <c r="B66" i="3" s="1"/>
  <c r="D67" i="1"/>
  <c r="A68" i="1"/>
  <c r="A66" i="3"/>
  <c r="C71" i="3"/>
  <c r="H65" i="1"/>
  <c r="D63" i="3"/>
  <c r="B68" i="1"/>
  <c r="A69" i="1" l="1"/>
  <c r="A67" i="3"/>
  <c r="C68" i="1"/>
  <c r="B67" i="3" s="1"/>
  <c r="D68" i="1"/>
  <c r="C72" i="3"/>
  <c r="B69" i="1"/>
  <c r="D64" i="3"/>
  <c r="H66" i="1"/>
  <c r="C69" i="1" l="1"/>
  <c r="B68" i="3" s="1"/>
  <c r="D69" i="1"/>
  <c r="A68" i="3"/>
  <c r="A70" i="1"/>
  <c r="C73" i="3"/>
  <c r="B70" i="1"/>
  <c r="D65" i="3"/>
  <c r="H67" i="1"/>
  <c r="A71" i="1" l="1"/>
  <c r="A69" i="3"/>
  <c r="C70" i="1"/>
  <c r="B69" i="3" s="1"/>
  <c r="D70" i="1"/>
  <c r="C74" i="3"/>
  <c r="B71" i="1"/>
  <c r="D66" i="3"/>
  <c r="H68" i="1"/>
  <c r="C71" i="1" l="1"/>
  <c r="B70" i="3" s="1"/>
  <c r="D71" i="1"/>
  <c r="A70" i="3"/>
  <c r="A72" i="1"/>
  <c r="C75" i="3"/>
  <c r="B72" i="1"/>
  <c r="D67" i="3"/>
  <c r="H69" i="1"/>
  <c r="A73" i="1" l="1"/>
  <c r="A71" i="3"/>
  <c r="C72" i="1"/>
  <c r="B71" i="3" s="1"/>
  <c r="D72" i="1"/>
  <c r="C76" i="3"/>
  <c r="H70" i="1"/>
  <c r="D68" i="3"/>
  <c r="B73" i="1"/>
  <c r="C73" i="1" l="1"/>
  <c r="B72" i="3" s="1"/>
  <c r="D73" i="1"/>
  <c r="A72" i="3"/>
  <c r="A74" i="1"/>
  <c r="C77" i="3"/>
  <c r="B74" i="1"/>
  <c r="D69" i="3"/>
  <c r="H71" i="1"/>
  <c r="A75" i="1" l="1"/>
  <c r="A73" i="3"/>
  <c r="C74" i="1"/>
  <c r="B73" i="3" s="1"/>
  <c r="D74" i="1"/>
  <c r="C78" i="3"/>
  <c r="H72" i="1"/>
  <c r="D70" i="3"/>
  <c r="B75" i="1"/>
  <c r="C75" i="1" l="1"/>
  <c r="B74" i="3" s="1"/>
  <c r="D75" i="1"/>
  <c r="A74" i="3"/>
  <c r="A76" i="1"/>
  <c r="C79" i="3"/>
  <c r="B76" i="1"/>
  <c r="D71" i="3"/>
  <c r="H73" i="1"/>
  <c r="A77" i="1" l="1"/>
  <c r="A75" i="3"/>
  <c r="C76" i="1"/>
  <c r="B75" i="3" s="1"/>
  <c r="D76" i="1"/>
  <c r="C80" i="3"/>
  <c r="B77" i="1"/>
  <c r="H74" i="1"/>
  <c r="D72" i="3"/>
  <c r="C77" i="1" l="1"/>
  <c r="B76" i="3" s="1"/>
  <c r="D77" i="1"/>
  <c r="A76" i="3"/>
  <c r="A78" i="1"/>
  <c r="C81" i="3"/>
  <c r="B78" i="1"/>
  <c r="D73" i="3"/>
  <c r="H75" i="1"/>
  <c r="A79" i="1" l="1"/>
  <c r="A77" i="3"/>
  <c r="C78" i="1"/>
  <c r="B77" i="3" s="1"/>
  <c r="D78" i="1"/>
  <c r="C82" i="3"/>
  <c r="B79" i="1"/>
  <c r="H76" i="1"/>
  <c r="D74" i="3"/>
  <c r="C79" i="1" l="1"/>
  <c r="B78" i="3" s="1"/>
  <c r="D79" i="1"/>
  <c r="A78" i="3"/>
  <c r="A80" i="1"/>
  <c r="C83" i="3"/>
  <c r="B80" i="1"/>
  <c r="H77" i="1"/>
  <c r="D75" i="3"/>
  <c r="A81" i="1" l="1"/>
  <c r="A79" i="3"/>
  <c r="C80" i="1"/>
  <c r="B79" i="3" s="1"/>
  <c r="D80" i="1"/>
  <c r="C84" i="3"/>
  <c r="H78" i="1"/>
  <c r="D76" i="3"/>
  <c r="B81" i="1"/>
  <c r="C81" i="1" l="1"/>
  <c r="B80" i="3" s="1"/>
  <c r="D81" i="1"/>
  <c r="A80" i="3"/>
  <c r="A82" i="1"/>
  <c r="C85" i="3"/>
  <c r="B82" i="1"/>
  <c r="D77" i="3"/>
  <c r="H79" i="1"/>
  <c r="A83" i="1" l="1"/>
  <c r="A81" i="3"/>
  <c r="C82" i="1"/>
  <c r="B81" i="3" s="1"/>
  <c r="D82" i="1"/>
  <c r="C86" i="3"/>
  <c r="B83" i="1"/>
  <c r="H80" i="1"/>
  <c r="D78" i="3"/>
  <c r="C83" i="1" l="1"/>
  <c r="B82" i="3" s="1"/>
  <c r="D83" i="1"/>
  <c r="A84" i="1"/>
  <c r="A82" i="3"/>
  <c r="C87" i="3"/>
  <c r="D79" i="3"/>
  <c r="H81" i="1"/>
  <c r="B84" i="1"/>
  <c r="A85" i="1" l="1"/>
  <c r="A83" i="3"/>
  <c r="C84" i="1"/>
  <c r="B83" i="3" s="1"/>
  <c r="D84" i="1"/>
  <c r="C88" i="3"/>
  <c r="H82" i="1"/>
  <c r="D80" i="3"/>
  <c r="B85" i="1"/>
  <c r="C85" i="1" l="1"/>
  <c r="B84" i="3" s="1"/>
  <c r="D85" i="1"/>
  <c r="A84" i="3"/>
  <c r="A86" i="1"/>
  <c r="C89" i="3"/>
  <c r="B86" i="1"/>
  <c r="D81" i="3"/>
  <c r="H83" i="1"/>
  <c r="A87" i="1" l="1"/>
  <c r="A85" i="3"/>
  <c r="C86" i="1"/>
  <c r="B85" i="3" s="1"/>
  <c r="D86" i="1"/>
  <c r="C90" i="3"/>
  <c r="B87" i="1"/>
  <c r="H84" i="1"/>
  <c r="D82" i="3"/>
  <c r="C87" i="1" l="1"/>
  <c r="B86" i="3" s="1"/>
  <c r="D87" i="1"/>
  <c r="A86" i="3"/>
  <c r="A88" i="1"/>
  <c r="C91" i="3"/>
  <c r="D83" i="3"/>
  <c r="H85" i="1"/>
  <c r="B88" i="1"/>
  <c r="A89" i="1" l="1"/>
  <c r="A87" i="3"/>
  <c r="C88" i="1"/>
  <c r="B87" i="3" s="1"/>
  <c r="D88" i="1"/>
  <c r="C92" i="3"/>
  <c r="D84" i="3"/>
  <c r="H86" i="1"/>
  <c r="B89" i="1"/>
  <c r="C89" i="1" l="1"/>
  <c r="B88" i="3" s="1"/>
  <c r="D89" i="1"/>
  <c r="A90" i="1"/>
  <c r="A88" i="3"/>
  <c r="C93" i="3"/>
  <c r="B90" i="1"/>
  <c r="D85" i="3"/>
  <c r="H87" i="1"/>
  <c r="A91" i="1" l="1"/>
  <c r="A89" i="3"/>
  <c r="C90" i="1"/>
  <c r="B89" i="3" s="1"/>
  <c r="D90" i="1"/>
  <c r="C94" i="3"/>
  <c r="B91" i="1"/>
  <c r="H88" i="1"/>
  <c r="D86" i="3"/>
  <c r="C91" i="1" l="1"/>
  <c r="B90" i="3" s="1"/>
  <c r="D91" i="1"/>
  <c r="A92" i="1"/>
  <c r="A90" i="3"/>
  <c r="C95" i="3"/>
  <c r="H89" i="1"/>
  <c r="D87" i="3"/>
  <c r="B92" i="1"/>
  <c r="A93" i="1" l="1"/>
  <c r="A91" i="3"/>
  <c r="C92" i="1"/>
  <c r="B91" i="3" s="1"/>
  <c r="D92" i="1"/>
  <c r="C96" i="3"/>
  <c r="B93" i="1"/>
  <c r="H90" i="1"/>
  <c r="D88" i="3"/>
  <c r="C93" i="1" l="1"/>
  <c r="B92" i="3" s="1"/>
  <c r="D93" i="1"/>
  <c r="A92" i="3"/>
  <c r="A94" i="1"/>
  <c r="C97" i="3"/>
  <c r="H91" i="1"/>
  <c r="D89" i="3"/>
  <c r="B94" i="1"/>
  <c r="A95" i="1" l="1"/>
  <c r="A93" i="3"/>
  <c r="C94" i="1"/>
  <c r="B93" i="3" s="1"/>
  <c r="D94" i="1"/>
  <c r="C98" i="3"/>
  <c r="B95" i="1"/>
  <c r="H92" i="1"/>
  <c r="D90" i="3"/>
  <c r="C95" i="1" l="1"/>
  <c r="B94" i="3" s="1"/>
  <c r="D95" i="1"/>
  <c r="A94" i="3"/>
  <c r="A96" i="1"/>
  <c r="C99" i="3"/>
  <c r="H93" i="1"/>
  <c r="D91" i="3"/>
  <c r="B96" i="1"/>
  <c r="A97" i="1" l="1"/>
  <c r="A95" i="3"/>
  <c r="C96" i="1"/>
  <c r="B95" i="3" s="1"/>
  <c r="D96" i="1"/>
  <c r="C100" i="3"/>
  <c r="B97" i="1"/>
  <c r="H94" i="1"/>
  <c r="D92" i="3"/>
  <c r="C97" i="1" l="1"/>
  <c r="B96" i="3" s="1"/>
  <c r="D97" i="1"/>
  <c r="A96" i="3"/>
  <c r="A98" i="1"/>
  <c r="C101" i="3"/>
  <c r="H95" i="1"/>
  <c r="D93" i="3"/>
  <c r="B98" i="1"/>
  <c r="A99" i="1" l="1"/>
  <c r="A97" i="3"/>
  <c r="C98" i="1"/>
  <c r="B97" i="3" s="1"/>
  <c r="D98" i="1"/>
  <c r="C102" i="3"/>
  <c r="B99" i="1"/>
  <c r="H96" i="1"/>
  <c r="D94" i="3"/>
  <c r="C99" i="1" l="1"/>
  <c r="B98" i="3" s="1"/>
  <c r="D99" i="1"/>
  <c r="A100" i="1"/>
  <c r="A98" i="3"/>
  <c r="C103" i="3"/>
  <c r="H97" i="1"/>
  <c r="D95" i="3"/>
  <c r="B100" i="1"/>
  <c r="A101" i="1" l="1"/>
  <c r="A99" i="3"/>
  <c r="C100" i="1"/>
  <c r="B99" i="3" s="1"/>
  <c r="D100" i="1"/>
  <c r="C104" i="3"/>
  <c r="B101" i="1"/>
  <c r="H98" i="1"/>
  <c r="D96" i="3"/>
  <c r="C101" i="1" l="1"/>
  <c r="B100" i="3" s="1"/>
  <c r="D101" i="1"/>
  <c r="A100" i="3"/>
  <c r="A102" i="1"/>
  <c r="C105" i="3"/>
  <c r="H99" i="1"/>
  <c r="D97" i="3"/>
  <c r="B102" i="1"/>
  <c r="A103" i="1" l="1"/>
  <c r="A101" i="3"/>
  <c r="C102" i="1"/>
  <c r="B101" i="3" s="1"/>
  <c r="D102" i="1"/>
  <c r="C106" i="3"/>
  <c r="B103" i="1"/>
  <c r="H100" i="1"/>
  <c r="D98" i="3"/>
  <c r="C103" i="1" l="1"/>
  <c r="B102" i="3" s="1"/>
  <c r="D103" i="1"/>
  <c r="A102" i="3"/>
  <c r="A104" i="1"/>
  <c r="C107" i="3"/>
  <c r="H101" i="1"/>
  <c r="D99" i="3"/>
  <c r="B104" i="1"/>
  <c r="A105" i="1" l="1"/>
  <c r="A103" i="3"/>
  <c r="C104" i="1"/>
  <c r="B103" i="3" s="1"/>
  <c r="D104" i="1"/>
  <c r="C108" i="3"/>
  <c r="B105" i="1"/>
  <c r="H102" i="1"/>
  <c r="D100" i="3"/>
  <c r="C105" i="1" l="1"/>
  <c r="B104" i="3" s="1"/>
  <c r="D105" i="1"/>
  <c r="A104" i="3"/>
  <c r="A106" i="1"/>
  <c r="C109" i="3"/>
  <c r="H103" i="1"/>
  <c r="D101" i="3"/>
  <c r="B106" i="1"/>
  <c r="A107" i="1" l="1"/>
  <c r="A105" i="3"/>
  <c r="C106" i="1"/>
  <c r="B105" i="3" s="1"/>
  <c r="D106" i="1"/>
  <c r="C110" i="3"/>
  <c r="B107" i="1"/>
  <c r="H104" i="1"/>
  <c r="D102" i="3"/>
  <c r="C107" i="1" l="1"/>
  <c r="B106" i="3" s="1"/>
  <c r="D107" i="1"/>
  <c r="A106" i="3"/>
  <c r="A108" i="1"/>
  <c r="C111" i="3"/>
  <c r="H105" i="1"/>
  <c r="D103" i="3"/>
  <c r="B108" i="1"/>
  <c r="A109" i="1" l="1"/>
  <c r="A107" i="3"/>
  <c r="C108" i="1"/>
  <c r="B107" i="3" s="1"/>
  <c r="D108" i="1"/>
  <c r="C112" i="3"/>
  <c r="B109" i="1"/>
  <c r="D104" i="3"/>
  <c r="H106" i="1"/>
  <c r="C109" i="1" l="1"/>
  <c r="B108" i="3" s="1"/>
  <c r="D109" i="1"/>
  <c r="A108" i="3"/>
  <c r="A110" i="1"/>
  <c r="C113" i="3"/>
  <c r="H107" i="1"/>
  <c r="D105" i="3"/>
  <c r="B110" i="1"/>
  <c r="A111" i="1" l="1"/>
  <c r="A109" i="3"/>
  <c r="C110" i="1"/>
  <c r="B109" i="3" s="1"/>
  <c r="D110" i="1"/>
  <c r="C114" i="3"/>
  <c r="B111" i="1"/>
  <c r="H108" i="1"/>
  <c r="D106" i="3"/>
  <c r="C111" i="1" l="1"/>
  <c r="B110" i="3" s="1"/>
  <c r="D111" i="1"/>
  <c r="A110" i="3"/>
  <c r="A112" i="1"/>
  <c r="C115" i="3"/>
  <c r="H109" i="1"/>
  <c r="D107" i="3"/>
  <c r="B112" i="1"/>
  <c r="A113" i="1" l="1"/>
  <c r="A111" i="3"/>
  <c r="C112" i="1"/>
  <c r="B111" i="3" s="1"/>
  <c r="D112" i="1"/>
  <c r="C116" i="3"/>
  <c r="B113" i="1"/>
  <c r="H110" i="1"/>
  <c r="D108" i="3"/>
  <c r="C113" i="1" l="1"/>
  <c r="B112" i="3" s="1"/>
  <c r="D113" i="1"/>
  <c r="A112" i="3"/>
  <c r="A114" i="1"/>
  <c r="C117" i="3"/>
  <c r="H111" i="1"/>
  <c r="D109" i="3"/>
  <c r="B114" i="1"/>
  <c r="A115" i="1" l="1"/>
  <c r="A113" i="3"/>
  <c r="C114" i="1"/>
  <c r="B113" i="3" s="1"/>
  <c r="D114" i="1"/>
  <c r="C118" i="3"/>
  <c r="B115" i="1"/>
  <c r="H112" i="1"/>
  <c r="D110" i="3"/>
  <c r="C115" i="1" l="1"/>
  <c r="B114" i="3" s="1"/>
  <c r="D115" i="1"/>
  <c r="A116" i="1"/>
  <c r="A114" i="3"/>
  <c r="C119" i="3"/>
  <c r="H113" i="1"/>
  <c r="D111" i="3"/>
  <c r="B116" i="1"/>
  <c r="A117" i="1" l="1"/>
  <c r="A115" i="3"/>
  <c r="C116" i="1"/>
  <c r="B115" i="3" s="1"/>
  <c r="D116" i="1"/>
  <c r="C120" i="3"/>
  <c r="B117" i="1"/>
  <c r="D112" i="3"/>
  <c r="H114" i="1"/>
  <c r="C117" i="1" l="1"/>
  <c r="B116" i="3" s="1"/>
  <c r="D117" i="1"/>
  <c r="A116" i="3"/>
  <c r="A118" i="1"/>
  <c r="C121" i="3"/>
  <c r="B118" i="1"/>
  <c r="D113" i="3"/>
  <c r="H115" i="1"/>
  <c r="A119" i="1" l="1"/>
  <c r="A117" i="3"/>
  <c r="C118" i="1"/>
  <c r="B117" i="3" s="1"/>
  <c r="D118" i="1"/>
  <c r="C122" i="3"/>
  <c r="B119" i="1"/>
  <c r="H116" i="1"/>
  <c r="D114" i="3"/>
  <c r="C119" i="1" l="1"/>
  <c r="B118" i="3" s="1"/>
  <c r="D119" i="1"/>
  <c r="A118" i="3"/>
  <c r="A120" i="1"/>
  <c r="C123" i="3"/>
  <c r="H117" i="1"/>
  <c r="D115" i="3"/>
  <c r="B120" i="1"/>
  <c r="A121" i="1" l="1"/>
  <c r="A119" i="3"/>
  <c r="C120" i="1"/>
  <c r="B119" i="3" s="1"/>
  <c r="D120" i="1"/>
  <c r="C124" i="3"/>
  <c r="B121" i="1"/>
  <c r="D116" i="3"/>
  <c r="H118" i="1"/>
  <c r="C121" i="1" l="1"/>
  <c r="B120" i="3" s="1"/>
  <c r="D121" i="1"/>
  <c r="A122" i="1"/>
  <c r="A120" i="3"/>
  <c r="C125" i="3"/>
  <c r="B122" i="1"/>
  <c r="D117" i="3"/>
  <c r="H119" i="1"/>
  <c r="A123" i="1" l="1"/>
  <c r="A121" i="3"/>
  <c r="C122" i="1"/>
  <c r="B121" i="3" s="1"/>
  <c r="D122" i="1"/>
  <c r="C126" i="3"/>
  <c r="B123" i="1"/>
  <c r="H120" i="1"/>
  <c r="D118" i="3"/>
  <c r="C123" i="1" l="1"/>
  <c r="B122" i="3" s="1"/>
  <c r="D123" i="1"/>
  <c r="A124" i="1"/>
  <c r="A122" i="3"/>
  <c r="C127" i="3"/>
  <c r="H121" i="1"/>
  <c r="D119" i="3"/>
  <c r="B124" i="1"/>
  <c r="C124" i="1" l="1"/>
  <c r="B123" i="3" s="1"/>
  <c r="D124" i="1"/>
  <c r="A125" i="1"/>
  <c r="A123" i="3"/>
  <c r="C128" i="3"/>
  <c r="B125" i="1"/>
  <c r="H122" i="1"/>
  <c r="D120" i="3"/>
  <c r="A124" i="3" l="1"/>
  <c r="A126" i="1"/>
  <c r="C125" i="1"/>
  <c r="B124" i="3" s="1"/>
  <c r="D125" i="1"/>
  <c r="C129" i="3"/>
  <c r="D121" i="3"/>
  <c r="H123" i="1"/>
  <c r="B126" i="1"/>
  <c r="A127" i="1" l="1"/>
  <c r="A125" i="3"/>
  <c r="C126" i="1"/>
  <c r="B125" i="3" s="1"/>
  <c r="D126" i="1"/>
  <c r="C130" i="3"/>
  <c r="H124" i="1"/>
  <c r="D122" i="3"/>
  <c r="B127" i="1"/>
  <c r="C127" i="1" l="1"/>
  <c r="B126" i="3" s="1"/>
  <c r="D127" i="1"/>
  <c r="A126" i="3"/>
  <c r="A128" i="1"/>
  <c r="C131" i="3"/>
  <c r="B128" i="1"/>
  <c r="H125" i="1"/>
  <c r="D123" i="3"/>
  <c r="A129" i="1" l="1"/>
  <c r="A127" i="3"/>
  <c r="C128" i="1"/>
  <c r="B127" i="3" s="1"/>
  <c r="D128" i="1"/>
  <c r="C132" i="3"/>
  <c r="B129" i="1"/>
  <c r="D124" i="3"/>
  <c r="H126" i="1"/>
  <c r="A128" i="3" l="1"/>
  <c r="A130" i="1"/>
  <c r="C129" i="1"/>
  <c r="B128" i="3" s="1"/>
  <c r="D129" i="1"/>
  <c r="C133" i="3"/>
  <c r="B130" i="1"/>
  <c r="D125" i="3"/>
  <c r="H127" i="1"/>
  <c r="C130" i="1" l="1"/>
  <c r="B129" i="3" s="1"/>
  <c r="D130" i="1"/>
  <c r="A131" i="1"/>
  <c r="A129" i="3"/>
  <c r="C134" i="3"/>
  <c r="B131" i="1"/>
  <c r="D126" i="3"/>
  <c r="H128" i="1"/>
  <c r="A132" i="1" l="1"/>
  <c r="A130" i="3"/>
  <c r="C131" i="1"/>
  <c r="B130" i="3" s="1"/>
  <c r="D131" i="1"/>
  <c r="C135" i="3"/>
  <c r="B132" i="1"/>
  <c r="H129" i="1"/>
  <c r="D127" i="3"/>
  <c r="A133" i="1" l="1"/>
  <c r="A131" i="3"/>
  <c r="C132" i="1"/>
  <c r="B131" i="3" s="1"/>
  <c r="D132" i="1"/>
  <c r="C136" i="3"/>
  <c r="D128" i="3"/>
  <c r="H130" i="1"/>
  <c r="B133" i="1"/>
  <c r="C133" i="1" l="1"/>
  <c r="B132" i="3" s="1"/>
  <c r="D133" i="1"/>
  <c r="A132" i="3"/>
  <c r="A134" i="1"/>
  <c r="C137" i="3"/>
  <c r="B134" i="1"/>
  <c r="H131" i="1"/>
  <c r="D129" i="3"/>
  <c r="A135" i="1" l="1"/>
  <c r="A133" i="3"/>
  <c r="C134" i="1"/>
  <c r="B133" i="3" s="1"/>
  <c r="D134" i="1"/>
  <c r="C138" i="3"/>
  <c r="B135" i="1"/>
  <c r="D130" i="3"/>
  <c r="H132" i="1"/>
  <c r="C135" i="1" l="1"/>
  <c r="B134" i="3" s="1"/>
  <c r="D135" i="1"/>
  <c r="A134" i="3"/>
  <c r="A136" i="1"/>
  <c r="C139" i="3"/>
  <c r="B136" i="1"/>
  <c r="H133" i="1"/>
  <c r="D131" i="3"/>
  <c r="A137" i="1" l="1"/>
  <c r="A135" i="3"/>
  <c r="C136" i="1"/>
  <c r="B135" i="3" s="1"/>
  <c r="D136" i="1"/>
  <c r="C140" i="3"/>
  <c r="D132" i="3"/>
  <c r="H134" i="1"/>
  <c r="B137" i="1"/>
  <c r="C137" i="1" l="1"/>
  <c r="B136" i="3" s="1"/>
  <c r="D137" i="1"/>
  <c r="A136" i="3"/>
  <c r="A138" i="1"/>
  <c r="C141" i="3"/>
  <c r="B138" i="1"/>
  <c r="H135" i="1"/>
  <c r="D133" i="3"/>
  <c r="A139" i="1" l="1"/>
  <c r="A137" i="3"/>
  <c r="C138" i="1"/>
  <c r="B137" i="3" s="1"/>
  <c r="D138" i="1"/>
  <c r="C142" i="3"/>
  <c r="D134" i="3"/>
  <c r="H136" i="1"/>
  <c r="B139" i="1"/>
  <c r="C139" i="1" l="1"/>
  <c r="B138" i="3" s="1"/>
  <c r="D139" i="1"/>
  <c r="A138" i="3"/>
  <c r="A140" i="1"/>
  <c r="C143" i="3"/>
  <c r="B140" i="1"/>
  <c r="H137" i="1"/>
  <c r="D135" i="3"/>
  <c r="A141" i="1" l="1"/>
  <c r="A139" i="3"/>
  <c r="C140" i="1"/>
  <c r="B139" i="3" s="1"/>
  <c r="D140" i="1"/>
  <c r="C144" i="3"/>
  <c r="D136" i="3"/>
  <c r="H138" i="1"/>
  <c r="B141" i="1"/>
  <c r="C141" i="1" l="1"/>
  <c r="B140" i="3" s="1"/>
  <c r="D141" i="1"/>
  <c r="A140" i="3"/>
  <c r="A142" i="1"/>
  <c r="C145" i="3"/>
  <c r="H139" i="1"/>
  <c r="D137" i="3"/>
  <c r="B142" i="1"/>
  <c r="A143" i="1" l="1"/>
  <c r="A141" i="3"/>
  <c r="C142" i="1"/>
  <c r="B141" i="3" s="1"/>
  <c r="D142" i="1"/>
  <c r="C146" i="3"/>
  <c r="B143" i="1"/>
  <c r="D138" i="3"/>
  <c r="H140" i="1"/>
  <c r="C143" i="1" l="1"/>
  <c r="B142" i="3" s="1"/>
  <c r="D143" i="1"/>
  <c r="A142" i="3"/>
  <c r="A144" i="1"/>
  <c r="C147" i="3"/>
  <c r="B144" i="1"/>
  <c r="H141" i="1"/>
  <c r="D139" i="3"/>
  <c r="C144" i="1" l="1"/>
  <c r="B143" i="3" s="1"/>
  <c r="D144" i="1"/>
  <c r="A145" i="1"/>
  <c r="A143" i="3"/>
  <c r="C148" i="3"/>
  <c r="D140" i="3"/>
  <c r="H142" i="1"/>
  <c r="B145" i="1"/>
  <c r="A144" i="3" l="1"/>
  <c r="A146" i="1"/>
  <c r="C145" i="1"/>
  <c r="B144" i="3" s="1"/>
  <c r="D145" i="1"/>
  <c r="C149" i="3"/>
  <c r="H143" i="1"/>
  <c r="D141" i="3"/>
  <c r="B146" i="1"/>
  <c r="A147" i="1" l="1"/>
  <c r="A145" i="3"/>
  <c r="C146" i="1"/>
  <c r="B145" i="3" s="1"/>
  <c r="D146" i="1"/>
  <c r="C150" i="3"/>
  <c r="B147" i="1"/>
  <c r="D142" i="3"/>
  <c r="H144" i="1"/>
  <c r="C147" i="1" l="1"/>
  <c r="B146" i="3" s="1"/>
  <c r="D147" i="1"/>
  <c r="A148" i="1"/>
  <c r="A146" i="3"/>
  <c r="C151" i="3"/>
  <c r="B148" i="1"/>
  <c r="H145" i="1"/>
  <c r="D143" i="3"/>
  <c r="A149" i="1" l="1"/>
  <c r="A147" i="3"/>
  <c r="C148" i="1"/>
  <c r="B147" i="3" s="1"/>
  <c r="D148" i="1"/>
  <c r="C152" i="3"/>
  <c r="D144" i="3"/>
  <c r="H146" i="1"/>
  <c r="B149" i="1"/>
  <c r="C149" i="1" l="1"/>
  <c r="B148" i="3" s="1"/>
  <c r="D149" i="1"/>
  <c r="A148" i="3"/>
  <c r="A150" i="1"/>
  <c r="C153" i="3"/>
  <c r="H147" i="1"/>
  <c r="D145" i="3"/>
  <c r="B150" i="1"/>
  <c r="A151" i="1" l="1"/>
  <c r="A149" i="3"/>
  <c r="C150" i="1"/>
  <c r="B149" i="3" s="1"/>
  <c r="D150" i="1"/>
  <c r="C154" i="3"/>
  <c r="B151" i="1"/>
  <c r="D146" i="3"/>
  <c r="H148" i="1"/>
  <c r="C151" i="1" l="1"/>
  <c r="B150" i="3" s="1"/>
  <c r="D151" i="1"/>
  <c r="A150" i="3"/>
  <c r="A152" i="1"/>
  <c r="C155" i="3"/>
  <c r="B152" i="1"/>
  <c r="H149" i="1"/>
  <c r="D147" i="3"/>
  <c r="A153" i="1" l="1"/>
  <c r="A151" i="3"/>
  <c r="C152" i="1"/>
  <c r="B151" i="3" s="1"/>
  <c r="D152" i="1"/>
  <c r="C156" i="3"/>
  <c r="D148" i="3"/>
  <c r="H150" i="1"/>
  <c r="B153" i="1"/>
  <c r="C153" i="1" l="1"/>
  <c r="B152" i="3" s="1"/>
  <c r="D153" i="1"/>
  <c r="A154" i="1"/>
  <c r="A152" i="3"/>
  <c r="C157" i="3"/>
  <c r="H151" i="1"/>
  <c r="D149" i="3"/>
  <c r="B154" i="1"/>
  <c r="A155" i="1" l="1"/>
  <c r="A153" i="3"/>
  <c r="C154" i="1"/>
  <c r="B153" i="3" s="1"/>
  <c r="D154" i="1"/>
  <c r="C158" i="3"/>
  <c r="B155" i="1"/>
  <c r="D150" i="3"/>
  <c r="H152" i="1"/>
  <c r="A156" i="1" l="1"/>
  <c r="A154" i="3"/>
  <c r="C155" i="1"/>
  <c r="B154" i="3" s="1"/>
  <c r="D155" i="1"/>
  <c r="C159" i="3"/>
  <c r="B156" i="1"/>
  <c r="D151" i="3"/>
  <c r="H153" i="1"/>
  <c r="C156" i="1" l="1"/>
  <c r="B155" i="3" s="1"/>
  <c r="D156" i="1"/>
  <c r="A157" i="1"/>
  <c r="A155" i="3"/>
  <c r="C160" i="3"/>
  <c r="D152" i="3"/>
  <c r="H154" i="1"/>
  <c r="B157" i="1"/>
  <c r="A156" i="3" l="1"/>
  <c r="A158" i="1"/>
  <c r="C157" i="1"/>
  <c r="B156" i="3" s="1"/>
  <c r="D157" i="1"/>
  <c r="C161" i="3"/>
  <c r="H155" i="1"/>
  <c r="D153" i="3"/>
  <c r="B158" i="1"/>
  <c r="C158" i="1" l="1"/>
  <c r="B157" i="3" s="1"/>
  <c r="D158" i="1"/>
  <c r="A159" i="1"/>
  <c r="A157" i="3"/>
  <c r="C162" i="3"/>
  <c r="B159" i="1"/>
  <c r="D154" i="3"/>
  <c r="H156" i="1"/>
  <c r="A158" i="3" l="1"/>
  <c r="A160" i="1"/>
  <c r="C159" i="1"/>
  <c r="B158" i="3" s="1"/>
  <c r="D159" i="1"/>
  <c r="C163" i="3"/>
  <c r="B160" i="1"/>
  <c r="H157" i="1"/>
  <c r="D155" i="3"/>
  <c r="A161" i="1" l="1"/>
  <c r="A159" i="3"/>
  <c r="C160" i="1"/>
  <c r="B159" i="3" s="1"/>
  <c r="D160" i="1"/>
  <c r="C164" i="3"/>
  <c r="B161" i="1"/>
  <c r="D156" i="3"/>
  <c r="H158" i="1"/>
  <c r="C161" i="1" l="1"/>
  <c r="B160" i="3" s="1"/>
  <c r="D161" i="1"/>
  <c r="A160" i="3"/>
  <c r="A162" i="1"/>
  <c r="C165" i="3"/>
  <c r="B162" i="1"/>
  <c r="H159" i="1"/>
  <c r="D157" i="3"/>
  <c r="C162" i="1" l="1"/>
  <c r="B161" i="3" s="1"/>
  <c r="D162" i="1"/>
  <c r="A163" i="1"/>
  <c r="A161" i="3"/>
  <c r="C166" i="3"/>
  <c r="D158" i="3"/>
  <c r="H160" i="1"/>
  <c r="B163" i="1"/>
  <c r="A164" i="1" l="1"/>
  <c r="A162" i="3"/>
  <c r="C163" i="1"/>
  <c r="B162" i="3" s="1"/>
  <c r="D163" i="1"/>
  <c r="C167" i="3"/>
  <c r="B164" i="1"/>
  <c r="D159" i="3"/>
  <c r="H161" i="1"/>
  <c r="A165" i="1" l="1"/>
  <c r="A163" i="3"/>
  <c r="C164" i="1"/>
  <c r="B163" i="3" s="1"/>
  <c r="D164" i="1"/>
  <c r="C168" i="3"/>
  <c r="H162" i="1"/>
  <c r="D160" i="3"/>
  <c r="B165" i="1"/>
  <c r="C165" i="1" l="1"/>
  <c r="B164" i="3" s="1"/>
  <c r="D165" i="1"/>
  <c r="A164" i="3"/>
  <c r="A166" i="1"/>
  <c r="C169" i="3"/>
  <c r="B166" i="1"/>
  <c r="H163" i="1"/>
  <c r="D161" i="3"/>
  <c r="C166" i="1" l="1"/>
  <c r="B165" i="3" s="1"/>
  <c r="D166" i="1"/>
  <c r="A167" i="1"/>
  <c r="A165" i="3"/>
  <c r="C170" i="3"/>
  <c r="D162" i="3"/>
  <c r="H164" i="1"/>
  <c r="B167" i="1"/>
  <c r="A166" i="3" l="1"/>
  <c r="A168" i="1"/>
  <c r="C167" i="1"/>
  <c r="B166" i="3" s="1"/>
  <c r="D167" i="1"/>
  <c r="C171" i="3"/>
  <c r="B168" i="1"/>
  <c r="D163" i="3"/>
  <c r="H165" i="1"/>
  <c r="C168" i="1" l="1"/>
  <c r="B167" i="3" s="1"/>
  <c r="D168" i="1"/>
  <c r="A169" i="1"/>
  <c r="A167" i="3"/>
  <c r="C172" i="3"/>
  <c r="B169" i="1"/>
  <c r="D164" i="3"/>
  <c r="H166" i="1"/>
  <c r="A168" i="3" l="1"/>
  <c r="A170" i="1"/>
  <c r="C169" i="1"/>
  <c r="B168" i="3" s="1"/>
  <c r="D169" i="1"/>
  <c r="C173" i="3"/>
  <c r="B170" i="1"/>
  <c r="H167" i="1"/>
  <c r="D165" i="3"/>
  <c r="A171" i="1" l="1"/>
  <c r="A169" i="3"/>
  <c r="C170" i="1"/>
  <c r="B169" i="3" s="1"/>
  <c r="D170" i="1"/>
  <c r="C174" i="3"/>
  <c r="D166" i="3"/>
  <c r="H168" i="1"/>
  <c r="B171" i="1"/>
  <c r="C171" i="1" l="1"/>
  <c r="B170" i="3" s="1"/>
  <c r="D171" i="1"/>
  <c r="A170" i="3"/>
  <c r="A172" i="1"/>
  <c r="C175" i="3"/>
  <c r="B172" i="1"/>
  <c r="D167" i="3"/>
  <c r="H169" i="1"/>
  <c r="A173" i="1" l="1"/>
  <c r="A171" i="3"/>
  <c r="C172" i="1"/>
  <c r="B171" i="3" s="1"/>
  <c r="D172" i="1"/>
  <c r="C176" i="3"/>
  <c r="B173" i="1"/>
  <c r="H170" i="1"/>
  <c r="D168" i="3"/>
  <c r="C173" i="1" l="1"/>
  <c r="B172" i="3" s="1"/>
  <c r="D173" i="1"/>
  <c r="A172" i="3"/>
  <c r="A174" i="1"/>
  <c r="C177" i="3"/>
  <c r="H171" i="1"/>
  <c r="D169" i="3"/>
  <c r="B174" i="1"/>
  <c r="A175" i="1" l="1"/>
  <c r="A173" i="3"/>
  <c r="C174" i="1"/>
  <c r="B173" i="3" s="1"/>
  <c r="D174" i="1"/>
  <c r="C178" i="3"/>
  <c r="B175" i="1"/>
  <c r="D170" i="3"/>
  <c r="H172" i="1"/>
  <c r="A174" i="3" l="1"/>
  <c r="A176" i="1"/>
  <c r="C175" i="1"/>
  <c r="B174" i="3" s="1"/>
  <c r="D175" i="1"/>
  <c r="C179" i="3"/>
  <c r="D171" i="3"/>
  <c r="H173" i="1"/>
  <c r="B176" i="1"/>
  <c r="A177" i="1" l="1"/>
  <c r="A175" i="3"/>
  <c r="C176" i="1"/>
  <c r="B175" i="3" s="1"/>
  <c r="D176" i="1"/>
  <c r="C180" i="3"/>
  <c r="H174" i="1"/>
  <c r="D172" i="3"/>
  <c r="B177" i="1"/>
  <c r="C177" i="1" l="1"/>
  <c r="B176" i="3" s="1"/>
  <c r="D177" i="1"/>
  <c r="A176" i="3"/>
  <c r="A178" i="1"/>
  <c r="C181" i="3"/>
  <c r="B178" i="1"/>
  <c r="H175" i="1"/>
  <c r="D173" i="3"/>
  <c r="A179" i="1" l="1"/>
  <c r="A177" i="3"/>
  <c r="C178" i="1"/>
  <c r="B177" i="3" s="1"/>
  <c r="D178" i="1"/>
  <c r="C182" i="3"/>
  <c r="D174" i="3"/>
  <c r="H176" i="1"/>
  <c r="B179" i="1"/>
  <c r="C179" i="1" l="1"/>
  <c r="B178" i="3" s="1"/>
  <c r="D179" i="1"/>
  <c r="A180" i="1"/>
  <c r="A178" i="3"/>
  <c r="C183" i="3"/>
  <c r="B180" i="1"/>
  <c r="D175" i="3"/>
  <c r="H177" i="1"/>
  <c r="C180" i="1" l="1"/>
  <c r="B179" i="3" s="1"/>
  <c r="D180" i="1"/>
  <c r="A181" i="1"/>
  <c r="A179" i="3"/>
  <c r="C184" i="3"/>
  <c r="B181" i="1"/>
  <c r="H178" i="1"/>
  <c r="D176" i="3"/>
  <c r="A180" i="3" l="1"/>
  <c r="A182" i="1"/>
  <c r="C181" i="1"/>
  <c r="B180" i="3" s="1"/>
  <c r="D181" i="1"/>
  <c r="C185" i="3"/>
  <c r="B182" i="1"/>
  <c r="H179" i="1"/>
  <c r="D177" i="3"/>
  <c r="A183" i="1" l="1"/>
  <c r="A181" i="3"/>
  <c r="C182" i="1"/>
  <c r="B181" i="3" s="1"/>
  <c r="D182" i="1"/>
  <c r="C186" i="3"/>
  <c r="B183" i="1"/>
  <c r="D178" i="3"/>
  <c r="H180" i="1"/>
  <c r="C183" i="1" l="1"/>
  <c r="B182" i="3" s="1"/>
  <c r="D183" i="1"/>
  <c r="A182" i="3"/>
  <c r="A184" i="1"/>
  <c r="C187" i="3"/>
  <c r="B184" i="1"/>
  <c r="D179" i="3"/>
  <c r="H181" i="1"/>
  <c r="A185" i="1" l="1"/>
  <c r="A183" i="3"/>
  <c r="C184" i="1"/>
  <c r="B183" i="3" s="1"/>
  <c r="D184" i="1"/>
  <c r="C188" i="3"/>
  <c r="B185" i="1"/>
  <c r="H182" i="1"/>
  <c r="D180" i="3"/>
  <c r="C185" i="1" l="1"/>
  <c r="B184" i="3" s="1"/>
  <c r="D185" i="1"/>
  <c r="A186" i="1"/>
  <c r="A184" i="3"/>
  <c r="C189" i="3"/>
  <c r="H183" i="1"/>
  <c r="D181" i="3"/>
  <c r="B186" i="1"/>
  <c r="A187" i="1" l="1"/>
  <c r="A185" i="3"/>
  <c r="C186" i="1"/>
  <c r="B185" i="3" s="1"/>
  <c r="D186" i="1"/>
  <c r="C190" i="3"/>
  <c r="B187" i="1"/>
  <c r="D182" i="3"/>
  <c r="H184" i="1"/>
  <c r="A188" i="1" l="1"/>
  <c r="A186" i="3"/>
  <c r="C187" i="1"/>
  <c r="B186" i="3" s="1"/>
  <c r="D187" i="1"/>
  <c r="C191" i="3"/>
  <c r="B188" i="1"/>
  <c r="D183" i="3"/>
  <c r="H185" i="1"/>
  <c r="C188" i="1" l="1"/>
  <c r="B187" i="3" s="1"/>
  <c r="D188" i="1"/>
  <c r="A189" i="1"/>
  <c r="A187" i="3"/>
  <c r="C192" i="3"/>
  <c r="H186" i="1"/>
  <c r="D184" i="3"/>
  <c r="B189" i="1"/>
  <c r="A188" i="3" l="1"/>
  <c r="A190" i="1"/>
  <c r="C189" i="1"/>
  <c r="B188" i="3" s="1"/>
  <c r="D189" i="1"/>
  <c r="C193" i="3"/>
  <c r="B190" i="1"/>
  <c r="H187" i="1"/>
  <c r="D185" i="3"/>
  <c r="A191" i="1" l="1"/>
  <c r="A189" i="3"/>
  <c r="C190" i="1"/>
  <c r="B189" i="3" s="1"/>
  <c r="D190" i="1"/>
  <c r="C194" i="3"/>
  <c r="D186" i="3"/>
  <c r="H188" i="1"/>
  <c r="B191" i="1"/>
  <c r="C191" i="1" l="1"/>
  <c r="B190" i="3" s="1"/>
  <c r="D191" i="1"/>
  <c r="A190" i="3"/>
  <c r="A192" i="1"/>
  <c r="C195" i="3"/>
  <c r="D187" i="3"/>
  <c r="H189" i="1"/>
  <c r="B192" i="1"/>
  <c r="A193" i="1" l="1"/>
  <c r="A191" i="3"/>
  <c r="C192" i="1"/>
  <c r="B191" i="3" s="1"/>
  <c r="D192" i="1"/>
  <c r="C196" i="3"/>
  <c r="B193" i="1"/>
  <c r="H190" i="1"/>
  <c r="D188" i="3"/>
  <c r="C193" i="1" l="1"/>
  <c r="B192" i="3" s="1"/>
  <c r="D193" i="1"/>
  <c r="A192" i="3"/>
  <c r="A194" i="1"/>
  <c r="C197" i="3"/>
  <c r="H191" i="1"/>
  <c r="D189" i="3"/>
  <c r="B194" i="1"/>
  <c r="A195" i="1" l="1"/>
  <c r="A193" i="3"/>
  <c r="C194" i="1"/>
  <c r="B193" i="3" s="1"/>
  <c r="D194" i="1"/>
  <c r="C198" i="3"/>
  <c r="B195" i="1"/>
  <c r="D190" i="3"/>
  <c r="H192" i="1"/>
  <c r="C195" i="1" l="1"/>
  <c r="B194" i="3" s="1"/>
  <c r="D195" i="1"/>
  <c r="A196" i="1"/>
  <c r="A194" i="3"/>
  <c r="C199" i="3"/>
  <c r="B196" i="1"/>
  <c r="D191" i="3"/>
  <c r="H193" i="1"/>
  <c r="C196" i="1" l="1"/>
  <c r="B195" i="3" s="1"/>
  <c r="D196" i="1"/>
  <c r="A197" i="1"/>
  <c r="A195" i="3"/>
  <c r="C200" i="3"/>
  <c r="B197" i="1"/>
  <c r="H194" i="1"/>
  <c r="D192" i="3"/>
  <c r="A196" i="3" l="1"/>
  <c r="A198" i="1"/>
  <c r="C197" i="1"/>
  <c r="B196" i="3" s="1"/>
  <c r="D197" i="1"/>
  <c r="C201" i="3"/>
  <c r="H195" i="1"/>
  <c r="D193" i="3"/>
  <c r="B198" i="1"/>
  <c r="A199" i="1" l="1"/>
  <c r="A197" i="3"/>
  <c r="C198" i="1"/>
  <c r="B197" i="3" s="1"/>
  <c r="D198" i="1"/>
  <c r="C202" i="3"/>
  <c r="B199" i="1"/>
  <c r="D194" i="3"/>
  <c r="H196" i="1"/>
  <c r="C199" i="1" l="1"/>
  <c r="B198" i="3" s="1"/>
  <c r="D199" i="1"/>
  <c r="A198" i="3"/>
  <c r="A200" i="1"/>
  <c r="C203" i="3"/>
  <c r="B200" i="1"/>
  <c r="H197" i="1"/>
  <c r="D195" i="3"/>
  <c r="A201" i="1" l="1"/>
  <c r="A199" i="3"/>
  <c r="C200" i="1"/>
  <c r="B199" i="3" s="1"/>
  <c r="D200" i="1"/>
  <c r="C204" i="3"/>
  <c r="H198" i="1"/>
  <c r="D196" i="3"/>
  <c r="B201" i="1"/>
  <c r="C201" i="1" l="1"/>
  <c r="B200" i="3" s="1"/>
  <c r="D201" i="1"/>
  <c r="A200" i="3"/>
  <c r="A202" i="1"/>
  <c r="C205" i="3"/>
  <c r="B202" i="1"/>
  <c r="H199" i="1"/>
  <c r="D197" i="3"/>
  <c r="C202" i="1" l="1"/>
  <c r="B201" i="3" s="1"/>
  <c r="D202" i="1"/>
  <c r="A203" i="1"/>
  <c r="A201" i="3"/>
  <c r="C206" i="3"/>
  <c r="D198" i="3"/>
  <c r="H200" i="1"/>
  <c r="B203" i="1"/>
  <c r="A202" i="3" l="1"/>
  <c r="A204" i="1"/>
  <c r="C203" i="1"/>
  <c r="B202" i="3" s="1"/>
  <c r="D203" i="1"/>
  <c r="C207" i="3"/>
  <c r="H201" i="1"/>
  <c r="D199" i="3"/>
  <c r="B204" i="1"/>
  <c r="A205" i="1" l="1"/>
  <c r="A203" i="3"/>
  <c r="C204" i="1"/>
  <c r="B203" i="3" s="1"/>
  <c r="D204" i="1"/>
  <c r="C208" i="3"/>
  <c r="B205" i="1"/>
  <c r="H202" i="1"/>
  <c r="D200" i="3"/>
  <c r="C205" i="1" l="1"/>
  <c r="B204" i="3" s="1"/>
  <c r="D205" i="1"/>
  <c r="A204" i="3"/>
  <c r="A206" i="1"/>
  <c r="C209" i="3"/>
  <c r="H203" i="1"/>
  <c r="D201" i="3"/>
  <c r="B206" i="1"/>
  <c r="C206" i="1" l="1"/>
  <c r="B205" i="3" s="1"/>
  <c r="D206" i="1"/>
  <c r="A207" i="1"/>
  <c r="A205" i="3"/>
  <c r="C210" i="3"/>
  <c r="B207" i="1"/>
  <c r="H204" i="1"/>
  <c r="D202" i="3"/>
  <c r="A206" i="3" l="1"/>
  <c r="A208" i="1"/>
  <c r="C207" i="1"/>
  <c r="B206" i="3" s="1"/>
  <c r="D207" i="1"/>
  <c r="C211" i="3"/>
  <c r="H205" i="1"/>
  <c r="D203" i="3"/>
  <c r="B208" i="1"/>
  <c r="A209" i="1" l="1"/>
  <c r="A207" i="3"/>
  <c r="C208" i="1"/>
  <c r="B207" i="3" s="1"/>
  <c r="D208" i="1"/>
  <c r="C212" i="3"/>
  <c r="B209" i="1"/>
  <c r="H206" i="1"/>
  <c r="D204" i="3"/>
  <c r="C209" i="1" l="1"/>
  <c r="B208" i="3" s="1"/>
  <c r="D209" i="1"/>
  <c r="A208" i="3"/>
  <c r="A210" i="1"/>
  <c r="C213" i="3"/>
  <c r="H207" i="1"/>
  <c r="D205" i="3"/>
  <c r="B210" i="1"/>
  <c r="A211" i="1" l="1"/>
  <c r="A209" i="3"/>
  <c r="C210" i="1"/>
  <c r="B209" i="3" s="1"/>
  <c r="D210" i="1"/>
  <c r="C214" i="3"/>
  <c r="B211" i="1"/>
  <c r="H208" i="1"/>
  <c r="D206" i="3"/>
  <c r="A212" i="1" l="1"/>
  <c r="A210" i="3"/>
  <c r="C211" i="1"/>
  <c r="B210" i="3" s="1"/>
  <c r="D211" i="1"/>
  <c r="C215" i="3"/>
  <c r="B212" i="1"/>
  <c r="D207" i="3"/>
  <c r="H209" i="1"/>
  <c r="C212" i="1" l="1"/>
  <c r="B211" i="3" s="1"/>
  <c r="D212" i="1"/>
  <c r="A213" i="1"/>
  <c r="A211" i="3"/>
  <c r="C216" i="3"/>
  <c r="H210" i="1"/>
  <c r="D208" i="3"/>
  <c r="B213" i="1"/>
  <c r="A212" i="3" l="1"/>
  <c r="A214" i="1"/>
  <c r="C213" i="1"/>
  <c r="B212" i="3" s="1"/>
  <c r="D213" i="1"/>
  <c r="C217" i="3"/>
  <c r="B214" i="1"/>
  <c r="H211" i="1"/>
  <c r="D209" i="3"/>
  <c r="A215" i="1" l="1"/>
  <c r="A213" i="3"/>
  <c r="C214" i="1"/>
  <c r="B213" i="3" s="1"/>
  <c r="D214" i="1"/>
  <c r="C218" i="3"/>
  <c r="H212" i="1"/>
  <c r="D210" i="3"/>
  <c r="B215" i="1"/>
  <c r="C215" i="1" l="1"/>
  <c r="B214" i="3" s="1"/>
  <c r="D215" i="1"/>
  <c r="A214" i="3"/>
  <c r="A216" i="1"/>
  <c r="C219" i="3"/>
  <c r="B216" i="1"/>
  <c r="D211" i="3"/>
  <c r="H213" i="1"/>
  <c r="C216" i="1" l="1"/>
  <c r="B215" i="3" s="1"/>
  <c r="D216" i="1"/>
  <c r="A217" i="1"/>
  <c r="A215" i="3"/>
  <c r="C220" i="3"/>
  <c r="D212" i="3"/>
  <c r="H214" i="1"/>
  <c r="B217" i="1"/>
  <c r="A218" i="1" l="1"/>
  <c r="A216" i="3"/>
  <c r="C217" i="1"/>
  <c r="B216" i="3" s="1"/>
  <c r="D217" i="1"/>
  <c r="C221" i="3"/>
  <c r="B218" i="1"/>
  <c r="H215" i="1"/>
  <c r="D213" i="3"/>
  <c r="A217" i="3" l="1"/>
  <c r="A219" i="1"/>
  <c r="C218" i="1"/>
  <c r="B217" i="3" s="1"/>
  <c r="D218" i="1"/>
  <c r="C222" i="3"/>
  <c r="H216" i="1"/>
  <c r="D214" i="3"/>
  <c r="B219" i="1"/>
  <c r="A220" i="1" l="1"/>
  <c r="A218" i="3"/>
  <c r="C219" i="1"/>
  <c r="B218" i="3" s="1"/>
  <c r="D219" i="1"/>
  <c r="C223" i="3"/>
  <c r="B220" i="1"/>
  <c r="D215" i="3"/>
  <c r="H217" i="1"/>
  <c r="A221" i="1" l="1"/>
  <c r="A219" i="3"/>
  <c r="C220" i="1"/>
  <c r="B219" i="3" s="1"/>
  <c r="D220" i="1"/>
  <c r="C224" i="3"/>
  <c r="B221" i="1"/>
  <c r="H218" i="1"/>
  <c r="D216" i="3"/>
  <c r="C221" i="1" l="1"/>
  <c r="B220" i="3" s="1"/>
  <c r="D221" i="1"/>
  <c r="A220" i="3"/>
  <c r="A222" i="1"/>
  <c r="C225" i="3"/>
  <c r="H219" i="1"/>
  <c r="D217" i="3"/>
  <c r="B222" i="1"/>
  <c r="A223" i="1" l="1"/>
  <c r="A221" i="3"/>
  <c r="C222" i="1"/>
  <c r="B221" i="3" s="1"/>
  <c r="D222" i="1"/>
  <c r="C226" i="3"/>
  <c r="B223" i="1"/>
  <c r="H220" i="1"/>
  <c r="D218" i="3"/>
  <c r="A222" i="3" l="1"/>
  <c r="A224" i="1"/>
  <c r="C223" i="1"/>
  <c r="B222" i="3" s="1"/>
  <c r="D223" i="1"/>
  <c r="C227" i="3"/>
  <c r="D219" i="3"/>
  <c r="H221" i="1"/>
  <c r="B224" i="1"/>
  <c r="A225" i="1" l="1"/>
  <c r="A223" i="3"/>
  <c r="C224" i="1"/>
  <c r="B223" i="3" s="1"/>
  <c r="D224" i="1"/>
  <c r="C228" i="3"/>
  <c r="B225" i="1"/>
  <c r="D220" i="3"/>
  <c r="H222" i="1"/>
  <c r="C225" i="1" l="1"/>
  <c r="B224" i="3" s="1"/>
  <c r="D225" i="1"/>
  <c r="A224" i="3"/>
  <c r="A226" i="1"/>
  <c r="C229" i="3"/>
  <c r="B226" i="1"/>
  <c r="H223" i="1"/>
  <c r="D221" i="3"/>
  <c r="C226" i="1" l="1"/>
  <c r="B225" i="3" s="1"/>
  <c r="D226" i="1"/>
  <c r="A225" i="3"/>
  <c r="A227" i="1"/>
  <c r="C230" i="3"/>
  <c r="H224" i="1"/>
  <c r="D222" i="3"/>
  <c r="B227" i="1"/>
  <c r="A228" i="1" l="1"/>
  <c r="A226" i="3"/>
  <c r="C227" i="1"/>
  <c r="B226" i="3" s="1"/>
  <c r="D227" i="1"/>
  <c r="C231" i="3"/>
  <c r="B228" i="1"/>
  <c r="D223" i="3"/>
  <c r="H225" i="1"/>
  <c r="C228" i="1" l="1"/>
  <c r="B227" i="3" s="1"/>
  <c r="D228" i="1"/>
  <c r="A229" i="1"/>
  <c r="A227" i="3"/>
  <c r="C232" i="3"/>
  <c r="B229" i="1"/>
  <c r="H226" i="1"/>
  <c r="D224" i="3"/>
  <c r="A228" i="3" l="1"/>
  <c r="A230" i="1"/>
  <c r="C229" i="1"/>
  <c r="B228" i="3" s="1"/>
  <c r="D229" i="1"/>
  <c r="C233" i="3"/>
  <c r="H227" i="1"/>
  <c r="D225" i="3"/>
  <c r="B230" i="1"/>
  <c r="A231" i="1" l="1"/>
  <c r="A229" i="3"/>
  <c r="C230" i="1"/>
  <c r="B229" i="3" s="1"/>
  <c r="D230" i="1"/>
  <c r="C234" i="3"/>
  <c r="B231" i="1"/>
  <c r="H228" i="1"/>
  <c r="D226" i="3"/>
  <c r="C231" i="1" l="1"/>
  <c r="B230" i="3" s="1"/>
  <c r="D231" i="1"/>
  <c r="A230" i="3"/>
  <c r="A232" i="1"/>
  <c r="C235" i="3"/>
  <c r="B232" i="1"/>
  <c r="D227" i="3"/>
  <c r="H229" i="1"/>
  <c r="A233" i="1" l="1"/>
  <c r="A231" i="3"/>
  <c r="C232" i="1"/>
  <c r="B231" i="3" s="1"/>
  <c r="D232" i="1"/>
  <c r="C236" i="3"/>
  <c r="D228" i="3"/>
  <c r="H230" i="1"/>
  <c r="B233" i="1"/>
  <c r="C233" i="1" l="1"/>
  <c r="B232" i="3" s="1"/>
  <c r="D233" i="1"/>
  <c r="A232" i="3"/>
  <c r="A234" i="1"/>
  <c r="C237" i="3"/>
  <c r="B234" i="1"/>
  <c r="D229" i="3"/>
  <c r="H231" i="1"/>
  <c r="A233" i="3" l="1"/>
  <c r="A235" i="1"/>
  <c r="C234" i="1"/>
  <c r="B233" i="3" s="1"/>
  <c r="D234" i="1"/>
  <c r="C238" i="3"/>
  <c r="B235" i="1"/>
  <c r="H232" i="1"/>
  <c r="D230" i="3"/>
  <c r="C235" i="1" l="1"/>
  <c r="B234" i="3" s="1"/>
  <c r="D235" i="1"/>
  <c r="A234" i="3"/>
  <c r="A236" i="1"/>
  <c r="C239" i="3"/>
  <c r="H233" i="1"/>
  <c r="D231" i="3"/>
  <c r="B236" i="1"/>
  <c r="A237" i="1" l="1"/>
  <c r="A235" i="3"/>
  <c r="C236" i="1"/>
  <c r="B235" i="3" s="1"/>
  <c r="D236" i="1"/>
  <c r="C240" i="3"/>
  <c r="B237" i="1"/>
  <c r="H234" i="1"/>
  <c r="D232" i="3"/>
  <c r="C237" i="1" l="1"/>
  <c r="B236" i="3" s="1"/>
  <c r="D237" i="1"/>
  <c r="A236" i="3"/>
  <c r="A238" i="1"/>
  <c r="C241" i="3"/>
  <c r="D233" i="3"/>
  <c r="H235" i="1"/>
  <c r="B238" i="1"/>
  <c r="A239" i="1" l="1"/>
  <c r="A237" i="3"/>
  <c r="C238" i="1"/>
  <c r="B237" i="3" s="1"/>
  <c r="D238" i="1"/>
  <c r="C242" i="3"/>
  <c r="B239" i="1"/>
  <c r="D234" i="3"/>
  <c r="H236" i="1"/>
  <c r="C239" i="1" l="1"/>
  <c r="B238" i="3" s="1"/>
  <c r="D239" i="1"/>
  <c r="A238" i="3"/>
  <c r="A240" i="1"/>
  <c r="C243" i="3"/>
  <c r="B240" i="1"/>
  <c r="H237" i="1"/>
  <c r="D235" i="3"/>
  <c r="C240" i="1" l="1"/>
  <c r="B239" i="3" s="1"/>
  <c r="D240" i="1"/>
  <c r="A241" i="1"/>
  <c r="A239" i="3"/>
  <c r="C244" i="3"/>
  <c r="H238" i="1"/>
  <c r="D236" i="3"/>
  <c r="B241" i="1"/>
  <c r="A240" i="3" l="1"/>
  <c r="A242" i="1"/>
  <c r="C241" i="1"/>
  <c r="B240" i="3" s="1"/>
  <c r="D241" i="1"/>
  <c r="C245" i="3"/>
  <c r="B242" i="1"/>
  <c r="D237" i="3"/>
  <c r="H239" i="1"/>
  <c r="C242" i="1" l="1"/>
  <c r="B241" i="3" s="1"/>
  <c r="D242" i="1"/>
  <c r="A241" i="3"/>
  <c r="A243" i="1"/>
  <c r="C246" i="3"/>
  <c r="B243" i="1"/>
  <c r="D238" i="3"/>
  <c r="H240" i="1"/>
  <c r="C243" i="1" l="1"/>
  <c r="B242" i="3" s="1"/>
  <c r="D243" i="1"/>
  <c r="A244" i="1"/>
  <c r="A242" i="3"/>
  <c r="C247" i="3"/>
  <c r="D239" i="3"/>
  <c r="H241" i="1"/>
  <c r="B244" i="1"/>
  <c r="A245" i="1" l="1"/>
  <c r="A243" i="3"/>
  <c r="C244" i="1"/>
  <c r="B243" i="3" s="1"/>
  <c r="D244" i="1"/>
  <c r="C248" i="3"/>
  <c r="D240" i="3"/>
  <c r="H242" i="1"/>
  <c r="B245" i="1"/>
  <c r="C245" i="1" l="1"/>
  <c r="B244" i="3" s="1"/>
  <c r="D245" i="1"/>
  <c r="A244" i="3"/>
  <c r="A246" i="1"/>
  <c r="C249" i="3"/>
  <c r="B246" i="1"/>
  <c r="D241" i="3"/>
  <c r="H243" i="1"/>
  <c r="A247" i="1" l="1"/>
  <c r="A245" i="3"/>
  <c r="C246" i="1"/>
  <c r="B245" i="3" s="1"/>
  <c r="D246" i="1"/>
  <c r="C250" i="3"/>
  <c r="B247" i="1"/>
  <c r="D242" i="3"/>
  <c r="H244" i="1"/>
  <c r="C247" i="1" l="1"/>
  <c r="B246" i="3" s="1"/>
  <c r="D247" i="1"/>
  <c r="A246" i="3"/>
  <c r="A248" i="1"/>
  <c r="C251" i="3"/>
  <c r="D243" i="3"/>
  <c r="H245" i="1"/>
  <c r="B248" i="1"/>
  <c r="A249" i="1" l="1"/>
  <c r="A247" i="3"/>
  <c r="C248" i="1"/>
  <c r="B247" i="3" s="1"/>
  <c r="D248" i="1"/>
  <c r="C252" i="3"/>
  <c r="B249" i="1"/>
  <c r="D244" i="3"/>
  <c r="H246" i="1"/>
  <c r="C249" i="1" l="1"/>
  <c r="B248" i="3" s="1"/>
  <c r="D249" i="1"/>
  <c r="A250" i="1"/>
  <c r="A248" i="3"/>
  <c r="C253" i="3"/>
  <c r="B250" i="1"/>
  <c r="D245" i="3"/>
  <c r="H247" i="1"/>
  <c r="A249" i="3" l="1"/>
  <c r="A251" i="1"/>
  <c r="C250" i="1"/>
  <c r="B249" i="3" s="1"/>
  <c r="D250" i="1"/>
  <c r="C254" i="3"/>
  <c r="D246" i="3"/>
  <c r="H248" i="1"/>
  <c r="B251" i="1"/>
  <c r="A252" i="1" l="1"/>
  <c r="A250" i="3"/>
  <c r="C251" i="1"/>
  <c r="B250" i="3" s="1"/>
  <c r="D251" i="1"/>
  <c r="C255" i="3"/>
  <c r="B252" i="1"/>
  <c r="D247" i="3"/>
  <c r="H249" i="1"/>
  <c r="C252" i="1" l="1"/>
  <c r="B251" i="3" s="1"/>
  <c r="D252" i="1"/>
  <c r="A253" i="1"/>
  <c r="A251" i="3"/>
  <c r="C256" i="3"/>
  <c r="B253" i="1"/>
  <c r="D248" i="3"/>
  <c r="H250" i="1"/>
  <c r="C253" i="1" l="1"/>
  <c r="B252" i="3" s="1"/>
  <c r="D253" i="1"/>
  <c r="A252" i="3"/>
  <c r="A254" i="1"/>
  <c r="C257" i="3"/>
  <c r="D249" i="3"/>
  <c r="H251" i="1"/>
  <c r="B254" i="1"/>
  <c r="A255" i="1" l="1"/>
  <c r="A253" i="3"/>
  <c r="C254" i="1"/>
  <c r="B253" i="3" s="1"/>
  <c r="D254" i="1"/>
  <c r="C258" i="3"/>
  <c r="D250" i="3"/>
  <c r="H252" i="1"/>
  <c r="B255" i="1"/>
  <c r="C255" i="1" l="1"/>
  <c r="B254" i="3" s="1"/>
  <c r="D255" i="1"/>
  <c r="A254" i="3"/>
  <c r="A256" i="1"/>
  <c r="C259" i="3"/>
  <c r="D251" i="3"/>
  <c r="H253" i="1"/>
  <c r="B256" i="1"/>
  <c r="A257" i="1" l="1"/>
  <c r="A255" i="3"/>
  <c r="C256" i="1"/>
  <c r="B255" i="3" s="1"/>
  <c r="D256" i="1"/>
  <c r="C260" i="3"/>
  <c r="B257" i="1"/>
  <c r="D252" i="3"/>
  <c r="H254" i="1"/>
  <c r="C257" i="1" l="1"/>
  <c r="B256" i="3" s="1"/>
  <c r="D257" i="1"/>
  <c r="A256" i="3"/>
  <c r="A258" i="1"/>
  <c r="C261" i="3"/>
  <c r="B258" i="1"/>
  <c r="D253" i="3"/>
  <c r="H255" i="1"/>
  <c r="A257" i="3" l="1"/>
  <c r="A259" i="1"/>
  <c r="C258" i="1"/>
  <c r="B257" i="3" s="1"/>
  <c r="D258" i="1"/>
  <c r="C262" i="3"/>
  <c r="B259" i="1"/>
  <c r="D254" i="3"/>
  <c r="H256" i="1"/>
  <c r="A260" i="1" l="1"/>
  <c r="A258" i="3"/>
  <c r="C259" i="1"/>
  <c r="B258" i="3" s="1"/>
  <c r="D259" i="1"/>
  <c r="C263" i="3"/>
  <c r="B260" i="1"/>
  <c r="D255" i="3"/>
  <c r="H257" i="1"/>
  <c r="C260" i="1" l="1"/>
  <c r="B259" i="3" s="1"/>
  <c r="D260" i="1"/>
  <c r="A261" i="1"/>
  <c r="A259" i="3"/>
  <c r="C264" i="3"/>
  <c r="D256" i="3"/>
  <c r="H258" i="1"/>
  <c r="B261" i="1"/>
  <c r="A260" i="3" l="1"/>
  <c r="A262" i="1"/>
  <c r="C261" i="1"/>
  <c r="B260" i="3" s="1"/>
  <c r="D261" i="1"/>
  <c r="C265" i="3"/>
  <c r="D257" i="3"/>
  <c r="H259" i="1"/>
  <c r="B262" i="1"/>
  <c r="A263" i="1" l="1"/>
  <c r="A261" i="3"/>
  <c r="C262" i="1"/>
  <c r="B261" i="3" s="1"/>
  <c r="D262" i="1"/>
  <c r="C266" i="3"/>
  <c r="B263" i="1"/>
  <c r="D258" i="3"/>
  <c r="H260" i="1"/>
  <c r="C263" i="1" l="1"/>
  <c r="B262" i="3" s="1"/>
  <c r="D263" i="1"/>
  <c r="A262" i="3"/>
  <c r="A264" i="1"/>
  <c r="C267" i="3"/>
  <c r="B264" i="1"/>
  <c r="D259" i="3"/>
  <c r="H261" i="1"/>
  <c r="A265" i="1" l="1"/>
  <c r="A263" i="3"/>
  <c r="C264" i="1"/>
  <c r="B263" i="3" s="1"/>
  <c r="D264" i="1"/>
  <c r="C268" i="3"/>
  <c r="D260" i="3"/>
  <c r="H262" i="1"/>
  <c r="B265" i="1"/>
  <c r="C265" i="1" l="1"/>
  <c r="B264" i="3" s="1"/>
  <c r="D265" i="1"/>
  <c r="A264" i="3"/>
  <c r="A266" i="1"/>
  <c r="C269" i="3"/>
  <c r="D261" i="3"/>
  <c r="H263" i="1"/>
  <c r="B266" i="1"/>
  <c r="A267" i="1" l="1"/>
  <c r="A265" i="3"/>
  <c r="C266" i="1"/>
  <c r="B265" i="3" s="1"/>
  <c r="D266" i="1"/>
  <c r="C270" i="3"/>
  <c r="H264" i="1"/>
  <c r="D262" i="3"/>
  <c r="B267" i="1"/>
  <c r="A266" i="3" l="1"/>
  <c r="A268" i="1"/>
  <c r="C267" i="1"/>
  <c r="B266" i="3" s="1"/>
  <c r="D267" i="1"/>
  <c r="C271" i="3"/>
  <c r="B268" i="1"/>
  <c r="H265" i="1"/>
  <c r="D263" i="3"/>
  <c r="C268" i="1" l="1"/>
  <c r="B267" i="3" s="1"/>
  <c r="D268" i="1"/>
  <c r="A269" i="1"/>
  <c r="A267" i="3"/>
  <c r="C272" i="3"/>
  <c r="D264" i="3"/>
  <c r="H266" i="1"/>
  <c r="B269" i="1"/>
  <c r="A268" i="3" l="1"/>
  <c r="A270" i="1"/>
  <c r="C269" i="1"/>
  <c r="B268" i="3" s="1"/>
  <c r="D269" i="1"/>
  <c r="C273" i="3"/>
  <c r="D265" i="3"/>
  <c r="H267" i="1"/>
  <c r="B270" i="1"/>
  <c r="C270" i="1" l="1"/>
  <c r="B269" i="3" s="1"/>
  <c r="D270" i="1"/>
  <c r="A271" i="1"/>
  <c r="A269" i="3"/>
  <c r="C274" i="3"/>
  <c r="D266" i="3"/>
  <c r="H268" i="1"/>
  <c r="B271" i="1"/>
  <c r="A270" i="3" l="1"/>
  <c r="A272" i="1"/>
  <c r="C271" i="1"/>
  <c r="B270" i="3" s="1"/>
  <c r="D271" i="1"/>
  <c r="C275" i="3"/>
  <c r="H269" i="1"/>
  <c r="D267" i="3"/>
  <c r="B272" i="1"/>
  <c r="A273" i="1" l="1"/>
  <c r="A271" i="3"/>
  <c r="C272" i="1"/>
  <c r="B271" i="3" s="1"/>
  <c r="D272" i="1"/>
  <c r="C276" i="3"/>
  <c r="B273" i="1"/>
  <c r="D268" i="3"/>
  <c r="H270" i="1"/>
  <c r="C273" i="1" l="1"/>
  <c r="B272" i="3" s="1"/>
  <c r="D273" i="1"/>
  <c r="A272" i="3"/>
  <c r="A274" i="1"/>
  <c r="C277" i="3"/>
  <c r="B274" i="1"/>
  <c r="D269" i="3"/>
  <c r="H271" i="1"/>
  <c r="A275" i="1" l="1"/>
  <c r="A273" i="3"/>
  <c r="C274" i="1"/>
  <c r="B273" i="3" s="1"/>
  <c r="D274" i="1"/>
  <c r="C278" i="3"/>
  <c r="D270" i="3"/>
  <c r="H272" i="1"/>
  <c r="B275" i="1"/>
  <c r="C275" i="1" l="1"/>
  <c r="B274" i="3" s="1"/>
  <c r="D275" i="1"/>
  <c r="A276" i="1"/>
  <c r="A274" i="3"/>
  <c r="C279" i="3"/>
  <c r="H273" i="1"/>
  <c r="D271" i="3"/>
  <c r="B276" i="1"/>
  <c r="A277" i="1" l="1"/>
  <c r="A275" i="3"/>
  <c r="C276" i="1"/>
  <c r="B275" i="3" s="1"/>
  <c r="D276" i="1"/>
  <c r="C280" i="3"/>
  <c r="B277" i="1"/>
  <c r="H274" i="1"/>
  <c r="D272" i="3"/>
  <c r="C277" i="1" l="1"/>
  <c r="B276" i="3" s="1"/>
  <c r="D277" i="1"/>
  <c r="A276" i="3"/>
  <c r="A278" i="1"/>
  <c r="C281" i="3"/>
  <c r="B278" i="1"/>
  <c r="D273" i="3"/>
  <c r="H275" i="1"/>
  <c r="C278" i="1" l="1"/>
  <c r="B277" i="3" s="1"/>
  <c r="D278" i="1"/>
  <c r="A279" i="1"/>
  <c r="A277" i="3"/>
  <c r="C282" i="3"/>
  <c r="B279" i="1"/>
  <c r="D274" i="3"/>
  <c r="H276" i="1"/>
  <c r="C279" i="1" l="1"/>
  <c r="B278" i="3" s="1"/>
  <c r="D279" i="1"/>
  <c r="A278" i="3"/>
  <c r="A280" i="1"/>
  <c r="C283" i="3"/>
  <c r="B280" i="1"/>
  <c r="H277" i="1"/>
  <c r="D275" i="3"/>
  <c r="C280" i="1" l="1"/>
  <c r="B279" i="3" s="1"/>
  <c r="D280" i="1"/>
  <c r="A281" i="1"/>
  <c r="A279" i="3"/>
  <c r="C284" i="3"/>
  <c r="H278" i="1"/>
  <c r="D276" i="3"/>
  <c r="B281" i="1"/>
  <c r="A282" i="1" l="1"/>
  <c r="A280" i="3"/>
  <c r="C281" i="1"/>
  <c r="B280" i="3" s="1"/>
  <c r="D281" i="1"/>
  <c r="C285" i="3"/>
  <c r="B282" i="1"/>
  <c r="H279" i="1"/>
  <c r="D277" i="3"/>
  <c r="C282" i="1" l="1"/>
  <c r="B281" i="3" s="1"/>
  <c r="D282" i="1"/>
  <c r="A283" i="1"/>
  <c r="A281" i="3"/>
  <c r="C286" i="3"/>
  <c r="H280" i="1"/>
  <c r="D278" i="3"/>
  <c r="B283" i="1"/>
  <c r="A284" i="1" l="1"/>
  <c r="A282" i="3"/>
  <c r="C283" i="1"/>
  <c r="B282" i="3" s="1"/>
  <c r="D283" i="1"/>
  <c r="C287" i="3"/>
  <c r="B284" i="1"/>
  <c r="H281" i="1"/>
  <c r="D279" i="3"/>
  <c r="C284" i="1" l="1"/>
  <c r="B283" i="3" s="1"/>
  <c r="D284" i="1"/>
  <c r="A285" i="1"/>
  <c r="A283" i="3"/>
  <c r="C288" i="3"/>
  <c r="H282" i="1"/>
  <c r="D280" i="3"/>
  <c r="B285" i="1"/>
  <c r="A284" i="3" l="1"/>
  <c r="A286" i="1"/>
  <c r="C285" i="1"/>
  <c r="B284" i="3" s="1"/>
  <c r="D285" i="1"/>
  <c r="C289" i="3"/>
  <c r="B286" i="1"/>
  <c r="H283" i="1"/>
  <c r="D281" i="3"/>
  <c r="C286" i="1" l="1"/>
  <c r="B285" i="3" s="1"/>
  <c r="D286" i="1"/>
  <c r="A287" i="1"/>
  <c r="A285" i="3"/>
  <c r="C290" i="3"/>
  <c r="B287" i="1"/>
  <c r="H284" i="1"/>
  <c r="D282" i="3"/>
  <c r="A286" i="3" l="1"/>
  <c r="A288" i="1"/>
  <c r="C287" i="1"/>
  <c r="B286" i="3" s="1"/>
  <c r="D287" i="1"/>
  <c r="C291" i="3"/>
  <c r="H285" i="1"/>
  <c r="D283" i="3"/>
  <c r="B288" i="1"/>
  <c r="A289" i="1" l="1"/>
  <c r="A287" i="3"/>
  <c r="C288" i="1"/>
  <c r="B287" i="3" s="1"/>
  <c r="D288" i="1"/>
  <c r="C292" i="3"/>
  <c r="B289" i="1"/>
  <c r="D284" i="3"/>
  <c r="H286" i="1"/>
  <c r="C289" i="1" l="1"/>
  <c r="B288" i="3" s="1"/>
  <c r="D289" i="1"/>
  <c r="A288" i="3"/>
  <c r="A290" i="1"/>
  <c r="C293" i="3"/>
  <c r="B290" i="1"/>
  <c r="H287" i="1"/>
  <c r="D285" i="3"/>
  <c r="A291" i="1" l="1"/>
  <c r="A289" i="3"/>
  <c r="C290" i="1"/>
  <c r="B289" i="3" s="1"/>
  <c r="D290" i="1"/>
  <c r="C294" i="3"/>
  <c r="H288" i="1"/>
  <c r="D286" i="3"/>
  <c r="B291" i="1"/>
  <c r="C291" i="1" l="1"/>
  <c r="B290" i="3" s="1"/>
  <c r="D291" i="1"/>
  <c r="A292" i="1"/>
  <c r="A290" i="3"/>
  <c r="C295" i="3"/>
  <c r="B292" i="1"/>
  <c r="H289" i="1"/>
  <c r="D287" i="3"/>
  <c r="A293" i="1" l="1"/>
  <c r="A291" i="3"/>
  <c r="C292" i="1"/>
  <c r="B291" i="3" s="1"/>
  <c r="D292" i="1"/>
  <c r="C296" i="3"/>
  <c r="H290" i="1"/>
  <c r="D288" i="3"/>
  <c r="B293" i="1"/>
  <c r="C293" i="1" l="1"/>
  <c r="B292" i="3" s="1"/>
  <c r="D293" i="1"/>
  <c r="A292" i="3"/>
  <c r="A294" i="1"/>
  <c r="C297" i="3"/>
  <c r="B294" i="1"/>
  <c r="D289" i="3"/>
  <c r="H291" i="1"/>
  <c r="A293" i="3" l="1"/>
  <c r="A295" i="1"/>
  <c r="C294" i="1"/>
  <c r="B293" i="3" s="1"/>
  <c r="D294" i="1"/>
  <c r="C298" i="3"/>
  <c r="D290" i="3"/>
  <c r="H292" i="1"/>
  <c r="B295" i="1"/>
  <c r="C295" i="1" l="1"/>
  <c r="B294" i="3" s="1"/>
  <c r="D295" i="1"/>
  <c r="A296" i="1"/>
  <c r="A294" i="3"/>
  <c r="C299" i="3"/>
  <c r="H293" i="1"/>
  <c r="D291" i="3"/>
  <c r="B296" i="1"/>
  <c r="A297" i="1" l="1"/>
  <c r="A295" i="3"/>
  <c r="C296" i="1"/>
  <c r="B295" i="3" s="1"/>
  <c r="D296" i="1"/>
  <c r="C300" i="3"/>
  <c r="B297" i="1"/>
  <c r="H294" i="1"/>
  <c r="D292" i="3"/>
  <c r="D297" i="1" l="1"/>
  <c r="C297" i="1"/>
  <c r="B296" i="3" s="1"/>
  <c r="A296" i="3"/>
  <c r="A298" i="1"/>
  <c r="C301" i="3"/>
  <c r="D293" i="3"/>
  <c r="H295" i="1"/>
  <c r="B298" i="1"/>
  <c r="A297" i="3" l="1"/>
  <c r="A299" i="1"/>
  <c r="C298" i="1"/>
  <c r="B297" i="3" s="1"/>
  <c r="D298" i="1"/>
  <c r="C302" i="3"/>
  <c r="D294" i="3"/>
  <c r="H296" i="1"/>
  <c r="B299" i="1"/>
  <c r="A300" i="1" l="1"/>
  <c r="A298" i="3"/>
  <c r="D299" i="1"/>
  <c r="C299" i="1"/>
  <c r="B298" i="3" s="1"/>
  <c r="C303" i="3"/>
  <c r="H297" i="1"/>
  <c r="D295" i="3"/>
  <c r="B300" i="1"/>
  <c r="C300" i="1" l="1"/>
  <c r="B299" i="3" s="1"/>
  <c r="D300" i="1"/>
  <c r="A299" i="3"/>
  <c r="A301" i="1"/>
  <c r="C304" i="3"/>
  <c r="B301" i="1"/>
  <c r="H298" i="1"/>
  <c r="D296" i="3"/>
  <c r="A300" i="3" l="1"/>
  <c r="A302" i="1"/>
  <c r="D301" i="1"/>
  <c r="C301" i="1"/>
  <c r="B300" i="3" s="1"/>
  <c r="C305" i="3"/>
  <c r="D297" i="3"/>
  <c r="H299" i="1"/>
  <c r="B302" i="1"/>
  <c r="C302" i="1" l="1"/>
  <c r="B301" i="3" s="1"/>
  <c r="D302" i="1"/>
  <c r="A301" i="3"/>
  <c r="A303" i="1"/>
  <c r="C306" i="3"/>
  <c r="D298" i="3"/>
  <c r="H300" i="1"/>
  <c r="B303" i="1"/>
  <c r="A304" i="1" l="1"/>
  <c r="A302" i="3"/>
  <c r="D303" i="1"/>
  <c r="C303" i="1"/>
  <c r="B302" i="3" s="1"/>
  <c r="C307" i="3"/>
  <c r="B304" i="1"/>
  <c r="H301" i="1"/>
  <c r="D299" i="3"/>
  <c r="C304" i="1" l="1"/>
  <c r="B303" i="3" s="1"/>
  <c r="D304" i="1"/>
  <c r="A305" i="1"/>
  <c r="A303" i="3"/>
  <c r="C308" i="3"/>
  <c r="H302" i="1"/>
  <c r="D300" i="3"/>
  <c r="B305" i="1"/>
  <c r="A304" i="3" l="1"/>
  <c r="A306" i="1"/>
  <c r="D305" i="1"/>
  <c r="C305" i="1"/>
  <c r="B304" i="3" s="1"/>
  <c r="C309" i="3"/>
  <c r="B306" i="1"/>
  <c r="D301" i="3"/>
  <c r="H303" i="1"/>
  <c r="A305" i="3" l="1"/>
  <c r="A307" i="1"/>
  <c r="C306" i="1"/>
  <c r="B305" i="3" s="1"/>
  <c r="D306" i="1"/>
  <c r="C310" i="3"/>
  <c r="B307" i="1"/>
  <c r="D302" i="3"/>
  <c r="H304" i="1"/>
  <c r="D307" i="1" l="1"/>
  <c r="C307" i="1"/>
  <c r="B306" i="3" s="1"/>
  <c r="A308" i="1"/>
  <c r="A306" i="3"/>
  <c r="C311" i="3"/>
  <c r="B308" i="1"/>
  <c r="H305" i="1"/>
  <c r="D303" i="3"/>
  <c r="A307" i="3" l="1"/>
  <c r="A309" i="1"/>
  <c r="C308" i="1"/>
  <c r="B307" i="3" s="1"/>
  <c r="D308" i="1"/>
  <c r="C312" i="3"/>
  <c r="B309" i="1"/>
  <c r="H306" i="1"/>
  <c r="D304" i="3"/>
  <c r="D309" i="1" l="1"/>
  <c r="C309" i="1"/>
  <c r="B308" i="3" s="1"/>
  <c r="A308" i="3"/>
  <c r="A310" i="1"/>
  <c r="C313" i="3"/>
  <c r="B310" i="1"/>
  <c r="H307" i="1"/>
  <c r="D305" i="3"/>
  <c r="A309" i="3" l="1"/>
  <c r="A311" i="1"/>
  <c r="C310" i="1"/>
  <c r="B309" i="3" s="1"/>
  <c r="D310" i="1"/>
  <c r="C314" i="3"/>
  <c r="B311" i="1"/>
  <c r="D306" i="3"/>
  <c r="H308" i="1"/>
  <c r="D311" i="1" l="1"/>
  <c r="C311" i="1"/>
  <c r="B310" i="3" s="1"/>
  <c r="A312" i="1"/>
  <c r="A310" i="3"/>
  <c r="C315" i="3"/>
  <c r="B312" i="1"/>
  <c r="H309" i="1"/>
  <c r="D307" i="3"/>
  <c r="C312" i="1" l="1"/>
  <c r="B311" i="3" s="1"/>
  <c r="D312" i="1"/>
  <c r="A313" i="1"/>
  <c r="A311" i="3"/>
  <c r="C316" i="3"/>
  <c r="B313" i="1"/>
  <c r="H310" i="1"/>
  <c r="D308" i="3"/>
  <c r="D313" i="1" l="1"/>
  <c r="C313" i="1"/>
  <c r="B312" i="3" s="1"/>
  <c r="A312" i="3"/>
  <c r="A314" i="1"/>
  <c r="C317" i="3"/>
  <c r="H311" i="1"/>
  <c r="D309" i="3"/>
  <c r="B314" i="1"/>
  <c r="A313" i="3" l="1"/>
  <c r="A315" i="1"/>
  <c r="C314" i="1"/>
  <c r="B313" i="3" s="1"/>
  <c r="D314" i="1"/>
  <c r="C318" i="3"/>
  <c r="B315" i="1"/>
  <c r="D310" i="3"/>
  <c r="H312" i="1"/>
  <c r="D315" i="1" l="1"/>
  <c r="C315" i="1"/>
  <c r="B314" i="3" s="1"/>
  <c r="A316" i="1"/>
  <c r="A314" i="3"/>
  <c r="C319" i="3"/>
  <c r="B316" i="1"/>
  <c r="H313" i="1"/>
  <c r="D311" i="3"/>
  <c r="C316" i="1" l="1"/>
  <c r="B315" i="3" s="1"/>
  <c r="D316" i="1"/>
  <c r="A315" i="3"/>
  <c r="A317" i="1"/>
  <c r="C320" i="3"/>
  <c r="H314" i="1"/>
  <c r="D312" i="3"/>
  <c r="B317" i="1"/>
  <c r="A316" i="3" l="1"/>
  <c r="A318" i="1"/>
  <c r="D317" i="1"/>
  <c r="C317" i="1"/>
  <c r="B316" i="3" s="1"/>
  <c r="C321" i="3"/>
  <c r="B318" i="1"/>
  <c r="H315" i="1"/>
  <c r="D313" i="3"/>
  <c r="C318" i="1" l="1"/>
  <c r="B317" i="3" s="1"/>
  <c r="D318" i="1"/>
  <c r="A317" i="3"/>
  <c r="A319" i="1"/>
  <c r="C322" i="3"/>
  <c r="D314" i="3"/>
  <c r="H316" i="1"/>
  <c r="B319" i="1"/>
  <c r="A320" i="1" l="1"/>
  <c r="A318" i="3"/>
  <c r="D319" i="1"/>
  <c r="C319" i="1"/>
  <c r="B318" i="3" s="1"/>
  <c r="C323" i="3"/>
  <c r="H317" i="1"/>
  <c r="D315" i="3"/>
  <c r="B320" i="1"/>
  <c r="C320" i="1" l="1"/>
  <c r="B319" i="3" s="1"/>
  <c r="D320" i="1"/>
  <c r="A321" i="1"/>
  <c r="A319" i="3"/>
  <c r="C324" i="3"/>
  <c r="B321" i="1"/>
  <c r="H318" i="1"/>
  <c r="D316" i="3"/>
  <c r="D321" i="1" l="1"/>
  <c r="C321" i="1"/>
  <c r="B320" i="3" s="1"/>
  <c r="A320" i="3"/>
  <c r="A322" i="1"/>
  <c r="C325" i="3"/>
  <c r="H319" i="1"/>
  <c r="D317" i="3"/>
  <c r="B322" i="1"/>
  <c r="A321" i="3" l="1"/>
  <c r="A323" i="1"/>
  <c r="C322" i="1"/>
  <c r="B321" i="3" s="1"/>
  <c r="D322" i="1"/>
  <c r="C326" i="3"/>
  <c r="B323" i="1"/>
  <c r="D318" i="3"/>
  <c r="H320" i="1"/>
  <c r="D323" i="1" l="1"/>
  <c r="C323" i="1"/>
  <c r="B322" i="3" s="1"/>
  <c r="A324" i="1"/>
  <c r="A322" i="3"/>
  <c r="C327" i="3"/>
  <c r="B324" i="1"/>
  <c r="H321" i="1"/>
  <c r="D319" i="3"/>
  <c r="C324" i="1" l="1"/>
  <c r="B323" i="3" s="1"/>
  <c r="D324" i="1"/>
  <c r="A323" i="3"/>
  <c r="A325" i="1"/>
  <c r="C328" i="3"/>
  <c r="H322" i="1"/>
  <c r="D320" i="3"/>
  <c r="B325" i="1"/>
  <c r="A324" i="3" l="1"/>
  <c r="A326" i="1"/>
  <c r="D325" i="1"/>
  <c r="C325" i="1"/>
  <c r="B324" i="3" s="1"/>
  <c r="C329" i="3"/>
  <c r="B326" i="1"/>
  <c r="H323" i="1"/>
  <c r="D321" i="3"/>
  <c r="A325" i="3" l="1"/>
  <c r="A327" i="1"/>
  <c r="C326" i="1"/>
  <c r="B325" i="3" s="1"/>
  <c r="D326" i="1"/>
  <c r="C330" i="3"/>
  <c r="D322" i="3"/>
  <c r="H324" i="1"/>
  <c r="B327" i="1"/>
  <c r="D327" i="1" l="1"/>
  <c r="C327" i="1"/>
  <c r="B326" i="3" s="1"/>
  <c r="A328" i="1"/>
  <c r="A326" i="3"/>
  <c r="C331" i="3"/>
  <c r="H325" i="1"/>
  <c r="D323" i="3"/>
  <c r="B328" i="1"/>
  <c r="A329" i="1" l="1"/>
  <c r="A327" i="3"/>
  <c r="C328" i="1"/>
  <c r="B327" i="3" s="1"/>
  <c r="D328" i="1"/>
  <c r="C332" i="3"/>
  <c r="B329" i="1"/>
  <c r="H326" i="1"/>
  <c r="D324" i="3"/>
  <c r="D329" i="1" l="1"/>
  <c r="C329" i="1"/>
  <c r="B328" i="3" s="1"/>
  <c r="A328" i="3"/>
  <c r="A330" i="1"/>
  <c r="C333" i="3"/>
  <c r="H327" i="1"/>
  <c r="D325" i="3"/>
  <c r="B330" i="1"/>
  <c r="A329" i="3" l="1"/>
  <c r="A331" i="1"/>
  <c r="C330" i="1"/>
  <c r="B329" i="3" s="1"/>
  <c r="D330" i="1"/>
  <c r="C334" i="3"/>
  <c r="D326" i="3"/>
  <c r="H328" i="1"/>
  <c r="B331" i="1"/>
  <c r="A332" i="1" l="1"/>
  <c r="A330" i="3"/>
  <c r="D331" i="1"/>
  <c r="C331" i="1"/>
  <c r="B330" i="3" s="1"/>
  <c r="C335" i="3"/>
  <c r="H329" i="1"/>
  <c r="D327" i="3"/>
  <c r="B332" i="1"/>
  <c r="C332" i="1" l="1"/>
  <c r="B331" i="3" s="1"/>
  <c r="D332" i="1"/>
  <c r="A331" i="3"/>
  <c r="A333" i="1"/>
  <c r="C336" i="3"/>
  <c r="B333" i="1"/>
  <c r="H330" i="1"/>
  <c r="D328" i="3"/>
  <c r="A332" i="3" l="1"/>
  <c r="A334" i="1"/>
  <c r="D333" i="1"/>
  <c r="C333" i="1"/>
  <c r="B332" i="3" s="1"/>
  <c r="C337" i="3"/>
  <c r="H331" i="1"/>
  <c r="D329" i="3"/>
  <c r="B334" i="1"/>
  <c r="C334" i="1" l="1"/>
  <c r="B333" i="3" s="1"/>
  <c r="D334" i="1"/>
  <c r="A335" i="1"/>
  <c r="A333" i="3"/>
  <c r="C338" i="3"/>
  <c r="B335" i="1"/>
  <c r="D330" i="3"/>
  <c r="H332" i="1"/>
  <c r="D335" i="1" l="1"/>
  <c r="C335" i="1"/>
  <c r="B334" i="3" s="1"/>
  <c r="A336" i="1"/>
  <c r="A334" i="3"/>
  <c r="C339" i="3"/>
  <c r="B336" i="1"/>
  <c r="H333" i="1"/>
  <c r="D331" i="3"/>
  <c r="A337" i="1" l="1"/>
  <c r="A335" i="3"/>
  <c r="C336" i="1"/>
  <c r="B335" i="3" s="1"/>
  <c r="D336" i="1"/>
  <c r="C340" i="3"/>
  <c r="H334" i="1"/>
  <c r="D332" i="3"/>
  <c r="B337" i="1"/>
  <c r="D337" i="1" l="1"/>
  <c r="C337" i="1"/>
  <c r="B336" i="3" s="1"/>
  <c r="A336" i="3"/>
  <c r="A338" i="1"/>
  <c r="C341" i="3"/>
  <c r="B338" i="1"/>
  <c r="H335" i="1"/>
  <c r="D333" i="3"/>
  <c r="A339" i="1" l="1"/>
  <c r="A337" i="3"/>
  <c r="C338" i="1"/>
  <c r="B337" i="3" s="1"/>
  <c r="D338" i="1"/>
  <c r="C342" i="3"/>
  <c r="D334" i="3"/>
  <c r="H336" i="1"/>
  <c r="B339" i="1"/>
  <c r="D339" i="1" l="1"/>
  <c r="C339" i="1"/>
  <c r="B338" i="3" s="1"/>
  <c r="A340" i="1"/>
  <c r="A338" i="3"/>
  <c r="C343" i="3"/>
  <c r="D335" i="3"/>
  <c r="H337" i="1"/>
  <c r="B340" i="1"/>
  <c r="A339" i="3" l="1"/>
  <c r="A341" i="1"/>
  <c r="C340" i="1"/>
  <c r="B339" i="3" s="1"/>
  <c r="D340" i="1"/>
  <c r="C344" i="3"/>
  <c r="B341" i="1"/>
  <c r="H338" i="1"/>
  <c r="D336" i="3"/>
  <c r="D341" i="1" l="1"/>
  <c r="C341" i="1"/>
  <c r="B340" i="3" s="1"/>
  <c r="A340" i="3"/>
  <c r="A342" i="1"/>
  <c r="C345" i="3"/>
  <c r="H339" i="1"/>
  <c r="D337" i="3"/>
  <c r="B342" i="1"/>
  <c r="A343" i="1" l="1"/>
  <c r="A341" i="3"/>
  <c r="C342" i="1"/>
  <c r="B341" i="3" s="1"/>
  <c r="D342" i="1"/>
  <c r="C346" i="3"/>
  <c r="B343" i="1"/>
  <c r="H340" i="1"/>
  <c r="D338" i="3"/>
  <c r="D343" i="1" l="1"/>
  <c r="C343" i="1"/>
  <c r="B342" i="3" s="1"/>
  <c r="A344" i="1"/>
  <c r="A342" i="3"/>
  <c r="C347" i="3"/>
  <c r="D339" i="3"/>
  <c r="H341" i="1"/>
  <c r="B344" i="1"/>
  <c r="A345" i="1" l="1"/>
  <c r="A343" i="3"/>
  <c r="C344" i="1"/>
  <c r="B343" i="3" s="1"/>
  <c r="D344" i="1"/>
  <c r="C348" i="3"/>
  <c r="B345" i="1"/>
  <c r="H342" i="1"/>
  <c r="D340" i="3"/>
  <c r="A344" i="3" l="1"/>
  <c r="A346" i="1"/>
  <c r="D345" i="1"/>
  <c r="C345" i="1"/>
  <c r="B344" i="3" s="1"/>
  <c r="C349" i="3"/>
  <c r="B346" i="1"/>
  <c r="H343" i="1"/>
  <c r="D341" i="3"/>
  <c r="A347" i="1" l="1"/>
  <c r="A345" i="3"/>
  <c r="C346" i="1"/>
  <c r="B345" i="3" s="1"/>
  <c r="D346" i="1"/>
  <c r="C350" i="3"/>
  <c r="B347" i="1"/>
  <c r="H344" i="1"/>
  <c r="D342" i="3"/>
  <c r="D347" i="1" l="1"/>
  <c r="C347" i="1"/>
  <c r="B346" i="3" s="1"/>
  <c r="A348" i="1"/>
  <c r="A346" i="3"/>
  <c r="C351" i="3"/>
  <c r="D343" i="3"/>
  <c r="H345" i="1"/>
  <c r="B348" i="1"/>
  <c r="A347" i="3" l="1"/>
  <c r="A349" i="1"/>
  <c r="C348" i="1"/>
  <c r="B347" i="3" s="1"/>
  <c r="D348" i="1"/>
  <c r="C352" i="3"/>
  <c r="H346" i="1"/>
  <c r="D344" i="3"/>
  <c r="B349" i="1"/>
  <c r="D349" i="1" l="1"/>
  <c r="C349" i="1"/>
  <c r="B348" i="3" s="1"/>
  <c r="A348" i="3"/>
  <c r="A350" i="1"/>
  <c r="C353" i="3"/>
  <c r="B350" i="1"/>
  <c r="H347" i="1"/>
  <c r="D345" i="3"/>
  <c r="A351" i="1" l="1"/>
  <c r="A349" i="3"/>
  <c r="C350" i="1"/>
  <c r="B349" i="3" s="1"/>
  <c r="D350" i="1"/>
  <c r="C354" i="3"/>
  <c r="H348" i="1"/>
  <c r="D346" i="3"/>
  <c r="B351" i="1"/>
  <c r="D351" i="1" l="1"/>
  <c r="C351" i="1"/>
  <c r="B350" i="3" s="1"/>
  <c r="A352" i="1"/>
  <c r="A350" i="3"/>
  <c r="C355" i="3"/>
  <c r="B352" i="1"/>
  <c r="D347" i="3"/>
  <c r="H349" i="1"/>
  <c r="C352" i="1" l="1"/>
  <c r="B351" i="3" s="1"/>
  <c r="D352" i="1"/>
  <c r="A353" i="1"/>
  <c r="A351" i="3"/>
  <c r="C356" i="3"/>
  <c r="H350" i="1"/>
  <c r="D348" i="3"/>
  <c r="B353" i="1"/>
  <c r="A352" i="3" l="1"/>
  <c r="A354" i="1"/>
  <c r="D353" i="1"/>
  <c r="C353" i="1"/>
  <c r="B352" i="3" s="1"/>
  <c r="C357" i="3"/>
  <c r="B354" i="1"/>
  <c r="H351" i="1"/>
  <c r="D349" i="3"/>
  <c r="A355" i="1" l="1"/>
  <c r="A353" i="3"/>
  <c r="C354" i="1"/>
  <c r="B353" i="3" s="1"/>
  <c r="D354" i="1"/>
  <c r="C358" i="3"/>
  <c r="H352" i="1"/>
  <c r="D350" i="3"/>
  <c r="B355" i="1"/>
  <c r="D355" i="1" l="1"/>
  <c r="C355" i="1"/>
  <c r="B354" i="3" s="1"/>
  <c r="A356" i="1"/>
  <c r="A354" i="3"/>
  <c r="C359" i="3"/>
  <c r="B356" i="1"/>
  <c r="D351" i="3"/>
  <c r="H353" i="1"/>
  <c r="A355" i="3" l="1"/>
  <c r="A357" i="1"/>
  <c r="C356" i="1"/>
  <c r="B355" i="3" s="1"/>
  <c r="D356" i="1"/>
  <c r="C360" i="3"/>
  <c r="H354" i="1"/>
  <c r="D352" i="3"/>
  <c r="B357" i="1"/>
  <c r="D357" i="1" l="1"/>
  <c r="C357" i="1"/>
  <c r="B356" i="3" s="1"/>
  <c r="A356" i="3"/>
  <c r="A358" i="1"/>
  <c r="C361" i="3"/>
  <c r="B358" i="1"/>
  <c r="H355" i="1"/>
  <c r="D353" i="3"/>
  <c r="C358" i="1" l="1"/>
  <c r="B357" i="3" s="1"/>
  <c r="D358" i="1"/>
  <c r="A359" i="1"/>
  <c r="A357" i="3"/>
  <c r="C362" i="3"/>
  <c r="H356" i="1"/>
  <c r="D354" i="3"/>
  <c r="B359" i="1"/>
  <c r="A360" i="1" l="1"/>
  <c r="A358" i="3"/>
  <c r="D359" i="1"/>
  <c r="C359" i="1"/>
  <c r="B358" i="3" s="1"/>
  <c r="C363" i="3"/>
  <c r="B360" i="1"/>
  <c r="D355" i="3"/>
  <c r="H357" i="1"/>
  <c r="C360" i="1" l="1"/>
  <c r="B359" i="3" s="1"/>
  <c r="D360" i="1"/>
  <c r="A361" i="1"/>
  <c r="A359" i="3"/>
  <c r="C364" i="3"/>
  <c r="D356" i="3"/>
  <c r="H358" i="1"/>
  <c r="B361" i="1"/>
  <c r="A360" i="3" l="1"/>
  <c r="A362" i="1"/>
  <c r="D361" i="1"/>
  <c r="C361" i="1"/>
  <c r="B360" i="3" s="1"/>
  <c r="C365" i="3"/>
  <c r="D357" i="3"/>
  <c r="H359" i="1"/>
  <c r="B362" i="1"/>
  <c r="C362" i="1" l="1"/>
  <c r="B361" i="3" s="1"/>
  <c r="D362" i="1"/>
  <c r="A361" i="3"/>
  <c r="A363" i="1"/>
  <c r="C366" i="3"/>
  <c r="D358" i="3"/>
  <c r="H360" i="1"/>
  <c r="B363" i="1"/>
  <c r="D363" i="1" l="1"/>
  <c r="C363" i="1"/>
  <c r="B362" i="3" s="1"/>
  <c r="A364" i="1"/>
  <c r="A362" i="3"/>
  <c r="C367" i="3"/>
  <c r="D359" i="3"/>
  <c r="H361" i="1"/>
  <c r="B364" i="1"/>
  <c r="A363" i="3" l="1"/>
  <c r="A365" i="1"/>
  <c r="C364" i="1"/>
  <c r="B363" i="3" s="1"/>
  <c r="D364" i="1"/>
  <c r="C368" i="3"/>
  <c r="B365" i="1"/>
  <c r="D360" i="3"/>
  <c r="H362" i="1"/>
  <c r="A364" i="3" l="1"/>
  <c r="A366" i="1"/>
  <c r="D365" i="1"/>
  <c r="C365" i="1"/>
  <c r="B364" i="3" s="1"/>
  <c r="C369" i="3"/>
  <c r="D361" i="3"/>
  <c r="H363" i="1"/>
  <c r="B366" i="1"/>
  <c r="C366" i="1" l="1"/>
  <c r="B365" i="3" s="1"/>
  <c r="D366" i="1"/>
  <c r="A365" i="3"/>
  <c r="A367" i="1"/>
  <c r="C370" i="3"/>
  <c r="B367" i="1"/>
  <c r="H364" i="1"/>
  <c r="D362" i="3"/>
  <c r="A368" i="1" l="1"/>
  <c r="A366" i="3"/>
  <c r="D367" i="1"/>
  <c r="C367" i="1"/>
  <c r="B366" i="3" s="1"/>
  <c r="C371" i="3"/>
  <c r="D363" i="3"/>
  <c r="H365" i="1"/>
  <c r="B368" i="1"/>
  <c r="C368" i="1" l="1"/>
  <c r="B367" i="3" s="1"/>
  <c r="D368" i="1"/>
  <c r="A369" i="1"/>
  <c r="A367" i="3"/>
  <c r="C372" i="3"/>
  <c r="B369" i="1"/>
  <c r="D364" i="3"/>
  <c r="H366" i="1"/>
  <c r="A368" i="3" l="1"/>
  <c r="A370" i="1"/>
  <c r="D369" i="1"/>
  <c r="C369" i="1"/>
  <c r="B368" i="3" s="1"/>
  <c r="C373" i="3"/>
  <c r="B370" i="1"/>
  <c r="D365" i="3"/>
  <c r="H367" i="1"/>
  <c r="C370" i="1" l="1"/>
  <c r="B369" i="3" s="1"/>
  <c r="D370" i="1"/>
  <c r="A369" i="3"/>
  <c r="A371" i="1"/>
  <c r="C374" i="3"/>
  <c r="B371" i="1"/>
  <c r="D366" i="3"/>
  <c r="H368" i="1"/>
  <c r="D371" i="1" l="1"/>
  <c r="C371" i="1"/>
  <c r="B370" i="3" s="1"/>
  <c r="A372" i="1"/>
  <c r="A370" i="3"/>
  <c r="C375" i="3"/>
  <c r="B372" i="1"/>
  <c r="D367" i="3"/>
  <c r="H369" i="1"/>
  <c r="A371" i="3" l="1"/>
  <c r="A373" i="1"/>
  <c r="C372" i="1"/>
  <c r="B371" i="3" s="1"/>
  <c r="D372" i="1"/>
  <c r="C376" i="3"/>
  <c r="B373" i="1"/>
  <c r="D368" i="3"/>
  <c r="H370" i="1"/>
  <c r="D373" i="1" l="1"/>
  <c r="C373" i="1"/>
  <c r="B372" i="3" s="1"/>
  <c r="A372" i="3"/>
  <c r="A374" i="1"/>
  <c r="C377" i="3"/>
  <c r="B374" i="1"/>
  <c r="D369" i="3"/>
  <c r="H371" i="1"/>
  <c r="A375" i="1" l="1"/>
  <c r="A373" i="3"/>
  <c r="C374" i="1"/>
  <c r="B373" i="3" s="1"/>
  <c r="D374" i="1"/>
  <c r="C378" i="3"/>
  <c r="D370" i="3"/>
  <c r="H372" i="1"/>
  <c r="B375" i="1"/>
  <c r="D375" i="1" l="1"/>
  <c r="C375" i="1"/>
  <c r="B374" i="3" s="1"/>
  <c r="A376" i="1"/>
  <c r="A374" i="3"/>
  <c r="C379" i="3"/>
  <c r="B376" i="1"/>
  <c r="D371" i="3"/>
  <c r="H373" i="1"/>
  <c r="C376" i="1" l="1"/>
  <c r="B375" i="3" s="1"/>
  <c r="D376" i="1"/>
  <c r="A377" i="1"/>
  <c r="A375" i="3"/>
  <c r="C380" i="3"/>
  <c r="D372" i="3"/>
  <c r="H374" i="1"/>
  <c r="B377" i="1"/>
  <c r="A376" i="3" l="1"/>
  <c r="A378" i="1"/>
  <c r="D377" i="1"/>
  <c r="C377" i="1"/>
  <c r="B376" i="3" s="1"/>
  <c r="C381" i="3"/>
  <c r="D373" i="3"/>
  <c r="H375" i="1"/>
  <c r="B378" i="1"/>
  <c r="A379" i="1" l="1"/>
  <c r="A377" i="3"/>
  <c r="C378" i="1"/>
  <c r="B377" i="3" s="1"/>
  <c r="D378" i="1"/>
  <c r="C382" i="3"/>
  <c r="B379" i="1"/>
  <c r="H376" i="1"/>
  <c r="D374" i="3"/>
  <c r="A380" i="1" l="1"/>
  <c r="A378" i="3"/>
  <c r="D379" i="1"/>
  <c r="C379" i="1"/>
  <c r="B378" i="3" s="1"/>
  <c r="C383" i="3"/>
  <c r="D375" i="3"/>
  <c r="H377" i="1"/>
  <c r="B380" i="1"/>
  <c r="A381" i="1" l="1"/>
  <c r="A379" i="3"/>
  <c r="C380" i="1"/>
  <c r="B379" i="3" s="1"/>
  <c r="D380" i="1"/>
  <c r="C384" i="3"/>
  <c r="D376" i="3"/>
  <c r="H378" i="1"/>
  <c r="B381" i="1"/>
  <c r="A380" i="3" l="1"/>
  <c r="A382" i="1"/>
  <c r="D381" i="1"/>
  <c r="C381" i="1"/>
  <c r="B380" i="3" s="1"/>
  <c r="C385" i="3"/>
  <c r="D377" i="3"/>
  <c r="H379" i="1"/>
  <c r="B382" i="1"/>
  <c r="A383" i="1" l="1"/>
  <c r="A381" i="3"/>
  <c r="C382" i="1"/>
  <c r="B381" i="3" s="1"/>
  <c r="D382" i="1"/>
  <c r="C386" i="3"/>
  <c r="H380" i="1"/>
  <c r="D378" i="3"/>
  <c r="B383" i="1"/>
  <c r="D383" i="1" l="1"/>
  <c r="C383" i="1"/>
  <c r="B382" i="3" s="1"/>
  <c r="A384" i="1"/>
  <c r="A382" i="3"/>
  <c r="C387" i="3"/>
  <c r="B384" i="1"/>
  <c r="D379" i="3"/>
  <c r="H381" i="1"/>
  <c r="A383" i="3" l="1"/>
  <c r="A385" i="1"/>
  <c r="C384" i="1"/>
  <c r="B383" i="3" s="1"/>
  <c r="D384" i="1"/>
  <c r="C388" i="3"/>
  <c r="D380" i="3"/>
  <c r="H382" i="1"/>
  <c r="B385" i="1"/>
  <c r="D385" i="1" l="1"/>
  <c r="C385" i="1"/>
  <c r="B384" i="3" s="1"/>
  <c r="A384" i="3"/>
  <c r="A386" i="1"/>
  <c r="C389" i="3"/>
  <c r="B386" i="1"/>
  <c r="H383" i="1"/>
  <c r="D381" i="3"/>
  <c r="A387" i="1" l="1"/>
  <c r="A385" i="3"/>
  <c r="C386" i="1"/>
  <c r="B385" i="3" s="1"/>
  <c r="D386" i="1"/>
  <c r="C390" i="3"/>
  <c r="D382" i="3"/>
  <c r="H384" i="1"/>
  <c r="B387" i="1"/>
  <c r="D387" i="1" l="1"/>
  <c r="C387" i="1"/>
  <c r="B386" i="3" s="1"/>
  <c r="A386" i="3"/>
  <c r="A388" i="1"/>
  <c r="C391" i="3"/>
  <c r="H385" i="1"/>
  <c r="D383" i="3"/>
  <c r="B388" i="1"/>
  <c r="A389" i="1" l="1"/>
  <c r="A387" i="3"/>
  <c r="C388" i="1"/>
  <c r="B387" i="3" s="1"/>
  <c r="D388" i="1"/>
  <c r="C392" i="3"/>
  <c r="B389" i="1"/>
  <c r="H386" i="1"/>
  <c r="D384" i="3"/>
  <c r="D389" i="1" l="1"/>
  <c r="C389" i="1"/>
  <c r="B388" i="3" s="1"/>
  <c r="A388" i="3"/>
  <c r="A390" i="1"/>
  <c r="C393" i="3"/>
  <c r="D385" i="3"/>
  <c r="H387" i="1"/>
  <c r="B390" i="1"/>
  <c r="A389" i="3" l="1"/>
  <c r="A391" i="1"/>
  <c r="C390" i="1"/>
  <c r="B389" i="3" s="1"/>
  <c r="D390" i="1"/>
  <c r="C394" i="3"/>
  <c r="B391" i="1"/>
  <c r="D386" i="3"/>
  <c r="H388" i="1"/>
  <c r="D391" i="1" l="1"/>
  <c r="C391" i="1"/>
  <c r="B390" i="3" s="1"/>
  <c r="A392" i="1"/>
  <c r="A390" i="3"/>
  <c r="C395" i="3"/>
  <c r="H389" i="1"/>
  <c r="D387" i="3"/>
  <c r="B392" i="1"/>
  <c r="A391" i="3" l="1"/>
  <c r="A393" i="1"/>
  <c r="C392" i="1"/>
  <c r="B391" i="3" s="1"/>
  <c r="D392" i="1"/>
  <c r="C396" i="3"/>
  <c r="B393" i="1"/>
  <c r="H390" i="1"/>
  <c r="D388" i="3"/>
  <c r="D393" i="1" l="1"/>
  <c r="C393" i="1"/>
  <c r="B392" i="3" s="1"/>
  <c r="A392" i="3"/>
  <c r="A394" i="1"/>
  <c r="C397" i="3"/>
  <c r="H391" i="1"/>
  <c r="D389" i="3"/>
  <c r="B394" i="1"/>
  <c r="A395" i="1" l="1"/>
  <c r="A393" i="3"/>
  <c r="C394" i="1"/>
  <c r="B393" i="3" s="1"/>
  <c r="D394" i="1"/>
  <c r="C398" i="3"/>
  <c r="B395" i="1"/>
  <c r="H392" i="1"/>
  <c r="D390" i="3"/>
  <c r="D395" i="1" l="1"/>
  <c r="C395" i="1"/>
  <c r="B394" i="3" s="1"/>
  <c r="A396" i="1"/>
  <c r="A394" i="3"/>
  <c r="C399" i="3"/>
  <c r="H393" i="1"/>
  <c r="D391" i="3"/>
  <c r="B396" i="1"/>
  <c r="A397" i="1" l="1"/>
  <c r="A395" i="3"/>
  <c r="C396" i="1"/>
  <c r="B395" i="3" s="1"/>
  <c r="D396" i="1"/>
  <c r="C400" i="3"/>
  <c r="B397" i="1"/>
  <c r="D392" i="3"/>
  <c r="H394" i="1"/>
  <c r="D397" i="1" l="1"/>
  <c r="C397" i="1"/>
  <c r="B396" i="3" s="1"/>
  <c r="A396" i="3"/>
  <c r="A398" i="1"/>
  <c r="C401" i="3"/>
  <c r="D393" i="3"/>
  <c r="H395" i="1"/>
  <c r="B398" i="1"/>
  <c r="A397" i="3" l="1"/>
  <c r="A399" i="1"/>
  <c r="C398" i="1"/>
  <c r="B397" i="3" s="1"/>
  <c r="D398" i="1"/>
  <c r="C402" i="3"/>
  <c r="B399" i="1"/>
  <c r="D394" i="3"/>
  <c r="H396" i="1"/>
  <c r="D399" i="1" l="1"/>
  <c r="C399" i="1"/>
  <c r="B398" i="3" s="1"/>
  <c r="A398" i="3"/>
  <c r="A400" i="1"/>
  <c r="C403" i="3"/>
  <c r="H397" i="1"/>
  <c r="D395" i="3"/>
  <c r="B400" i="1"/>
  <c r="A399" i="3" l="1"/>
  <c r="A401" i="1"/>
  <c r="C400" i="1"/>
  <c r="B399" i="3" s="1"/>
  <c r="D400" i="1"/>
  <c r="C404" i="3"/>
  <c r="B401" i="1"/>
  <c r="H398" i="1"/>
  <c r="D396" i="3"/>
  <c r="D401" i="1" l="1"/>
  <c r="C401" i="1"/>
  <c r="B400" i="3" s="1"/>
  <c r="A400" i="3"/>
  <c r="A402" i="1"/>
  <c r="C405" i="3"/>
  <c r="H399" i="1"/>
  <c r="D397" i="3"/>
  <c r="B402" i="1"/>
  <c r="A401" i="3" l="1"/>
  <c r="A403" i="1"/>
  <c r="C402" i="1"/>
  <c r="B401" i="3" s="1"/>
  <c r="D402" i="1"/>
  <c r="C406" i="3"/>
  <c r="B403" i="1"/>
  <c r="D398" i="3"/>
  <c r="H400" i="1"/>
  <c r="D403" i="1" l="1"/>
  <c r="C403" i="1"/>
  <c r="B402" i="3" s="1"/>
  <c r="A404" i="1"/>
  <c r="A402" i="3"/>
  <c r="C407" i="3"/>
  <c r="B404" i="1"/>
  <c r="H401" i="1"/>
  <c r="D399" i="3"/>
  <c r="C404" i="1" l="1"/>
  <c r="B403" i="3" s="1"/>
  <c r="D404" i="1"/>
  <c r="A405" i="1"/>
  <c r="A403" i="3"/>
  <c r="C408" i="3"/>
  <c r="D400" i="3"/>
  <c r="H402" i="1"/>
  <c r="B405" i="1"/>
  <c r="A406" i="1" l="1"/>
  <c r="A404" i="3"/>
  <c r="D405" i="1"/>
  <c r="C405" i="1"/>
  <c r="B404" i="3" s="1"/>
  <c r="C409" i="3"/>
  <c r="B406" i="1"/>
  <c r="D401" i="3"/>
  <c r="H403" i="1"/>
  <c r="C406" i="1" l="1"/>
  <c r="B405" i="3" s="1"/>
  <c r="D406" i="1"/>
  <c r="A407" i="1"/>
  <c r="A405" i="3"/>
  <c r="C410" i="3"/>
  <c r="B407" i="1"/>
  <c r="H404" i="1"/>
  <c r="D402" i="3"/>
  <c r="D407" i="1" l="1"/>
  <c r="C407" i="1"/>
  <c r="B406" i="3" s="1"/>
  <c r="A408" i="1"/>
  <c r="A406" i="3"/>
  <c r="C411" i="3"/>
  <c r="H405" i="1"/>
  <c r="D403" i="3"/>
  <c r="B408" i="1"/>
  <c r="A407" i="3" l="1"/>
  <c r="A409" i="1"/>
  <c r="C408" i="1"/>
  <c r="B407" i="3" s="1"/>
  <c r="D408" i="1"/>
  <c r="C412" i="3"/>
  <c r="B409" i="1"/>
  <c r="H406" i="1"/>
  <c r="D404" i="3"/>
  <c r="A408" i="3" l="1"/>
  <c r="A410" i="1"/>
  <c r="D409" i="1"/>
  <c r="C409" i="1"/>
  <c r="B408" i="3" s="1"/>
  <c r="C413" i="3"/>
  <c r="H407" i="1"/>
  <c r="D405" i="3"/>
  <c r="B410" i="1"/>
  <c r="A409" i="3" l="1"/>
  <c r="A411" i="1"/>
  <c r="C410" i="1"/>
  <c r="B409" i="3" s="1"/>
  <c r="D410" i="1"/>
  <c r="C414" i="3"/>
  <c r="B411" i="1"/>
  <c r="H408" i="1"/>
  <c r="D406" i="3"/>
  <c r="A412" i="1" l="1"/>
  <c r="A410" i="3"/>
  <c r="D411" i="1"/>
  <c r="C411" i="1"/>
  <c r="B410" i="3" s="1"/>
  <c r="C415" i="3"/>
  <c r="H409" i="1"/>
  <c r="D407" i="3"/>
  <c r="B412" i="1"/>
  <c r="C412" i="1" l="1"/>
  <c r="B411" i="3" s="1"/>
  <c r="D412" i="1"/>
  <c r="A413" i="1"/>
  <c r="A411" i="3"/>
  <c r="C416" i="3"/>
  <c r="B413" i="1"/>
  <c r="D408" i="3"/>
  <c r="H410" i="1"/>
  <c r="D413" i="1" l="1"/>
  <c r="C413" i="1"/>
  <c r="B412" i="3" s="1"/>
  <c r="A414" i="1"/>
  <c r="A412" i="3"/>
  <c r="C417" i="3"/>
  <c r="D409" i="3"/>
  <c r="H411" i="1"/>
  <c r="B414" i="1"/>
  <c r="A413" i="3" l="1"/>
  <c r="A415" i="1"/>
  <c r="C414" i="1"/>
  <c r="B413" i="3" s="1"/>
  <c r="D414" i="1"/>
  <c r="C418" i="3"/>
  <c r="B415" i="1"/>
  <c r="H412" i="1"/>
  <c r="D410" i="3"/>
  <c r="D415" i="1" l="1"/>
  <c r="C415" i="1"/>
  <c r="B414" i="3" s="1"/>
  <c r="A414" i="3"/>
  <c r="A416" i="1"/>
  <c r="C419" i="3"/>
  <c r="D411" i="3"/>
  <c r="H413" i="1"/>
  <c r="B416" i="1"/>
  <c r="A415" i="3" l="1"/>
  <c r="A417" i="1"/>
  <c r="C416" i="1"/>
  <c r="B415" i="3" s="1"/>
  <c r="D416" i="1"/>
  <c r="C420" i="3"/>
  <c r="B417" i="1"/>
  <c r="H414" i="1"/>
  <c r="D412" i="3"/>
  <c r="D417" i="1" l="1"/>
  <c r="C417" i="1"/>
  <c r="B416" i="3" s="1"/>
  <c r="A416" i="3"/>
  <c r="A418" i="1"/>
  <c r="C421" i="3"/>
  <c r="H415" i="1"/>
  <c r="D413" i="3"/>
  <c r="B418" i="1"/>
  <c r="A417" i="3" l="1"/>
  <c r="A419" i="1"/>
  <c r="C418" i="1"/>
  <c r="B417" i="3" s="1"/>
  <c r="D418" i="1"/>
  <c r="C422" i="3"/>
  <c r="B419" i="1"/>
  <c r="H416" i="1"/>
  <c r="D414" i="3"/>
  <c r="D419" i="1" l="1"/>
  <c r="C419" i="1"/>
  <c r="B418" i="3" s="1"/>
  <c r="A420" i="1"/>
  <c r="A418" i="3"/>
  <c r="C423" i="3"/>
  <c r="D415" i="3"/>
  <c r="H417" i="1"/>
  <c r="B420" i="1"/>
  <c r="A419" i="3" l="1"/>
  <c r="A421" i="1"/>
  <c r="C420" i="1"/>
  <c r="B419" i="3" s="1"/>
  <c r="D420" i="1"/>
  <c r="C424" i="3"/>
  <c r="B421" i="1"/>
  <c r="H418" i="1"/>
  <c r="D416" i="3"/>
  <c r="A422" i="1" l="1"/>
  <c r="A420" i="3"/>
  <c r="D421" i="1"/>
  <c r="C421" i="1"/>
  <c r="B420" i="3" s="1"/>
  <c r="C425" i="3"/>
  <c r="H419" i="1"/>
  <c r="D417" i="3"/>
  <c r="B422" i="1"/>
  <c r="C422" i="1" l="1"/>
  <c r="B421" i="3" s="1"/>
  <c r="D422" i="1"/>
  <c r="A421" i="3"/>
  <c r="A423" i="1"/>
  <c r="C426" i="3"/>
  <c r="B423" i="1"/>
  <c r="H420" i="1"/>
  <c r="D418" i="3"/>
  <c r="A424" i="1" l="1"/>
  <c r="A422" i="3"/>
  <c r="D423" i="1"/>
  <c r="C423" i="1"/>
  <c r="B422" i="3" s="1"/>
  <c r="C427" i="3"/>
  <c r="D419" i="3"/>
  <c r="H421" i="1"/>
  <c r="B424" i="1"/>
  <c r="C424" i="1" l="1"/>
  <c r="B423" i="3" s="1"/>
  <c r="D424" i="1"/>
  <c r="A423" i="3"/>
  <c r="A425" i="1"/>
  <c r="C428" i="3"/>
  <c r="H422" i="1"/>
  <c r="D420" i="3"/>
  <c r="B425" i="1"/>
  <c r="A426" i="1" l="1"/>
  <c r="A424" i="3"/>
  <c r="D425" i="1"/>
  <c r="C425" i="1"/>
  <c r="B424" i="3" s="1"/>
  <c r="C429" i="3"/>
  <c r="B426" i="1"/>
  <c r="H423" i="1"/>
  <c r="D421" i="3"/>
  <c r="C426" i="1" l="1"/>
  <c r="B425" i="3" s="1"/>
  <c r="D426" i="1"/>
  <c r="A425" i="3"/>
  <c r="A427" i="1"/>
  <c r="C430" i="3"/>
  <c r="H424" i="1"/>
  <c r="D422" i="3"/>
  <c r="B427" i="1"/>
  <c r="A428" i="1" l="1"/>
  <c r="A426" i="3"/>
  <c r="D427" i="1"/>
  <c r="C427" i="1"/>
  <c r="B426" i="3" s="1"/>
  <c r="C431" i="3"/>
  <c r="B428" i="1"/>
  <c r="D423" i="3"/>
  <c r="H425" i="1"/>
  <c r="C428" i="1" l="1"/>
  <c r="B427" i="3" s="1"/>
  <c r="D428" i="1"/>
  <c r="A429" i="1"/>
  <c r="A427" i="3"/>
  <c r="C432" i="3"/>
  <c r="B429" i="1"/>
  <c r="H426" i="1"/>
  <c r="D424" i="3"/>
  <c r="A430" i="1" l="1"/>
  <c r="A428" i="3"/>
  <c r="D429" i="1"/>
  <c r="C429" i="1"/>
  <c r="B428" i="3" s="1"/>
  <c r="C433" i="3"/>
  <c r="B430" i="1"/>
  <c r="H427" i="1"/>
  <c r="D425" i="3"/>
  <c r="C430" i="1" l="1"/>
  <c r="B429" i="3" s="1"/>
  <c r="D430" i="1"/>
  <c r="A429" i="3"/>
  <c r="A431" i="1"/>
  <c r="C434" i="3"/>
  <c r="B431" i="1"/>
  <c r="H428" i="1"/>
  <c r="D426" i="3"/>
  <c r="D431" i="1" l="1"/>
  <c r="C431" i="1"/>
  <c r="B430" i="3" s="1"/>
  <c r="A432" i="1"/>
  <c r="A430" i="3"/>
  <c r="C435" i="3"/>
  <c r="B432" i="1"/>
  <c r="D427" i="3"/>
  <c r="H429" i="1"/>
  <c r="A431" i="3" l="1"/>
  <c r="A433" i="1"/>
  <c r="C432" i="1"/>
  <c r="B431" i="3" s="1"/>
  <c r="D432" i="1"/>
  <c r="C436" i="3"/>
  <c r="B433" i="1"/>
  <c r="H430" i="1"/>
  <c r="D428" i="3"/>
  <c r="D433" i="1" l="1"/>
  <c r="C433" i="1"/>
  <c r="B432" i="3" s="1"/>
  <c r="A432" i="3"/>
  <c r="A434" i="1"/>
  <c r="C437" i="3"/>
  <c r="H431" i="1"/>
  <c r="D429" i="3"/>
  <c r="B434" i="1"/>
  <c r="A433" i="3" l="1"/>
  <c r="A435" i="1"/>
  <c r="C434" i="1"/>
  <c r="B433" i="3" s="1"/>
  <c r="D434" i="1"/>
  <c r="C438" i="3"/>
  <c r="B435" i="1"/>
  <c r="H432" i="1"/>
  <c r="D430" i="3"/>
  <c r="D435" i="1" l="1"/>
  <c r="C435" i="1"/>
  <c r="B434" i="3" s="1"/>
  <c r="A434" i="3"/>
  <c r="A436" i="1"/>
  <c r="C439" i="3"/>
  <c r="D431" i="3"/>
  <c r="H433" i="1"/>
  <c r="B436" i="1"/>
  <c r="A437" i="1" l="1"/>
  <c r="A435" i="3"/>
  <c r="C436" i="1"/>
  <c r="B435" i="3" s="1"/>
  <c r="D436" i="1"/>
  <c r="C440" i="3"/>
  <c r="H434" i="1"/>
  <c r="D432" i="3"/>
  <c r="B437" i="1"/>
  <c r="D437" i="1" l="1"/>
  <c r="C437" i="1"/>
  <c r="B436" i="3" s="1"/>
  <c r="A436" i="3"/>
  <c r="A438" i="1"/>
  <c r="C441" i="3"/>
  <c r="B438" i="1"/>
  <c r="D433" i="3"/>
  <c r="H435" i="1"/>
  <c r="A439" i="1" l="1"/>
  <c r="A437" i="3"/>
  <c r="C438" i="1"/>
  <c r="B437" i="3" s="1"/>
  <c r="D438" i="1"/>
  <c r="C442" i="3"/>
  <c r="B439" i="1"/>
  <c r="H436" i="1"/>
  <c r="D434" i="3"/>
  <c r="D439" i="1" l="1"/>
  <c r="C439" i="1"/>
  <c r="B438" i="3" s="1"/>
  <c r="A440" i="1"/>
  <c r="A438" i="3"/>
  <c r="C443" i="3"/>
  <c r="D435" i="3"/>
  <c r="H437" i="1"/>
  <c r="B440" i="1"/>
  <c r="A439" i="3" l="1"/>
  <c r="A441" i="1"/>
  <c r="C440" i="1"/>
  <c r="B439" i="3" s="1"/>
  <c r="D440" i="1"/>
  <c r="C444" i="3"/>
  <c r="B441" i="1"/>
  <c r="H438" i="1"/>
  <c r="D436" i="3"/>
  <c r="A442" i="1" l="1"/>
  <c r="A440" i="3"/>
  <c r="D441" i="1"/>
  <c r="C441" i="1"/>
  <c r="B440" i="3" s="1"/>
  <c r="C445" i="3"/>
  <c r="D437" i="3"/>
  <c r="H439" i="1"/>
  <c r="B442" i="1"/>
  <c r="C442" i="1" l="1"/>
  <c r="B441" i="3" s="1"/>
  <c r="D442" i="1"/>
  <c r="A441" i="3"/>
  <c r="A443" i="1"/>
  <c r="C446" i="3"/>
  <c r="B443" i="1"/>
  <c r="H440" i="1"/>
  <c r="D438" i="3"/>
  <c r="A444" i="1" l="1"/>
  <c r="A442" i="3"/>
  <c r="D443" i="1"/>
  <c r="C443" i="1"/>
  <c r="B442" i="3" s="1"/>
  <c r="C447" i="3"/>
  <c r="D439" i="3"/>
  <c r="H441" i="1"/>
  <c r="B444" i="1"/>
  <c r="C444" i="1" l="1"/>
  <c r="B443" i="3" s="1"/>
  <c r="D444" i="1"/>
  <c r="A445" i="1"/>
  <c r="A443" i="3"/>
  <c r="C448" i="3"/>
  <c r="B445" i="1"/>
  <c r="H442" i="1"/>
  <c r="D440" i="3"/>
  <c r="A446" i="1" l="1"/>
  <c r="A444" i="3"/>
  <c r="D445" i="1"/>
  <c r="C445" i="1"/>
  <c r="B444" i="3" s="1"/>
  <c r="C449" i="3"/>
  <c r="D441" i="3"/>
  <c r="H443" i="1"/>
  <c r="B446" i="1"/>
  <c r="C446" i="1" l="1"/>
  <c r="B445" i="3" s="1"/>
  <c r="D446" i="1"/>
  <c r="A445" i="3"/>
  <c r="A447" i="1"/>
  <c r="C450" i="3"/>
  <c r="B447" i="1"/>
  <c r="H444" i="1"/>
  <c r="D442" i="3"/>
  <c r="A448" i="1" l="1"/>
  <c r="A446" i="3"/>
  <c r="D447" i="1"/>
  <c r="C447" i="1"/>
  <c r="B446" i="3" s="1"/>
  <c r="C451" i="3"/>
  <c r="B448" i="1"/>
  <c r="D443" i="3"/>
  <c r="H445" i="1"/>
  <c r="C448" i="1" l="1"/>
  <c r="B447" i="3" s="1"/>
  <c r="D448" i="1"/>
  <c r="A447" i="3"/>
  <c r="A449" i="1"/>
  <c r="C452" i="3"/>
  <c r="B449" i="1"/>
  <c r="H446" i="1"/>
  <c r="D444" i="3"/>
  <c r="A450" i="1" l="1"/>
  <c r="A448" i="3"/>
  <c r="D449" i="1"/>
  <c r="C449" i="1"/>
  <c r="B448" i="3" s="1"/>
  <c r="C453" i="3"/>
  <c r="D445" i="3"/>
  <c r="H447" i="1"/>
  <c r="B450" i="1"/>
  <c r="C450" i="1" l="1"/>
  <c r="B449" i="3" s="1"/>
  <c r="D450" i="1"/>
  <c r="A449" i="3"/>
  <c r="A451" i="1"/>
  <c r="C454" i="3"/>
  <c r="B451" i="1"/>
  <c r="H448" i="1"/>
  <c r="D446" i="3"/>
  <c r="D451" i="1" l="1"/>
  <c r="C451" i="1"/>
  <c r="B450" i="3" s="1"/>
  <c r="A450" i="3"/>
  <c r="A452" i="1"/>
  <c r="C455" i="3"/>
  <c r="D447" i="3"/>
  <c r="H449" i="1"/>
  <c r="B452" i="1"/>
  <c r="A453" i="1" l="1"/>
  <c r="A451" i="3"/>
  <c r="C452" i="1"/>
  <c r="B451" i="3" s="1"/>
  <c r="D452" i="1"/>
  <c r="C456" i="3"/>
  <c r="B453" i="1"/>
  <c r="H450" i="1"/>
  <c r="D448" i="3"/>
  <c r="D453" i="1" l="1"/>
  <c r="C453" i="1"/>
  <c r="B452" i="3" s="1"/>
  <c r="A452" i="3"/>
  <c r="A454" i="1"/>
  <c r="C457" i="3"/>
  <c r="D449" i="3"/>
  <c r="H451" i="1"/>
  <c r="B454" i="1"/>
  <c r="A453" i="3" l="1"/>
  <c r="A455" i="1"/>
  <c r="C454" i="1"/>
  <c r="B453" i="3" s="1"/>
  <c r="D454" i="1"/>
  <c r="C458" i="3"/>
  <c r="B455" i="1"/>
  <c r="D450" i="3"/>
  <c r="H452" i="1"/>
  <c r="D455" i="1" l="1"/>
  <c r="C455" i="1"/>
  <c r="B454" i="3" s="1"/>
  <c r="A454" i="3"/>
  <c r="A456" i="1"/>
  <c r="C459" i="3"/>
  <c r="B456" i="1"/>
  <c r="D451" i="3"/>
  <c r="H453" i="1"/>
  <c r="A455" i="3" l="1"/>
  <c r="A457" i="1"/>
  <c r="C456" i="1"/>
  <c r="B455" i="3" s="1"/>
  <c r="D456" i="1"/>
  <c r="C460" i="3"/>
  <c r="B457" i="1"/>
  <c r="H454" i="1"/>
  <c r="D452" i="3"/>
  <c r="D457" i="1" l="1"/>
  <c r="C457" i="1"/>
  <c r="B456" i="3" s="1"/>
  <c r="A456" i="3"/>
  <c r="A458" i="1"/>
  <c r="C461" i="3"/>
  <c r="B458" i="1"/>
  <c r="D453" i="3"/>
  <c r="H455" i="1"/>
  <c r="A457" i="3" l="1"/>
  <c r="A459" i="1"/>
  <c r="C458" i="1"/>
  <c r="B457" i="3" s="1"/>
  <c r="D458" i="1"/>
  <c r="C462" i="3"/>
  <c r="H456" i="1"/>
  <c r="D454" i="3"/>
  <c r="B459" i="1"/>
  <c r="A460" i="1" l="1"/>
  <c r="A458" i="3"/>
  <c r="D459" i="1"/>
  <c r="C459" i="1"/>
  <c r="B458" i="3" s="1"/>
  <c r="C463" i="3"/>
  <c r="B460" i="1"/>
  <c r="D455" i="3"/>
  <c r="H457" i="1"/>
  <c r="C460" i="1" l="1"/>
  <c r="B459" i="3" s="1"/>
  <c r="D460" i="1"/>
  <c r="A461" i="1"/>
  <c r="A459" i="3"/>
  <c r="C464" i="3"/>
  <c r="B461" i="1"/>
  <c r="H458" i="1"/>
  <c r="D456" i="3"/>
  <c r="A462" i="1" l="1"/>
  <c r="A460" i="3"/>
  <c r="D461" i="1"/>
  <c r="C461" i="1"/>
  <c r="B460" i="3" s="1"/>
  <c r="C465" i="3"/>
  <c r="B462" i="1"/>
  <c r="D457" i="3"/>
  <c r="H459" i="1"/>
  <c r="C462" i="1" l="1"/>
  <c r="B461" i="3" s="1"/>
  <c r="D462" i="1"/>
  <c r="A463" i="1"/>
  <c r="A461" i="3"/>
  <c r="C466" i="3"/>
  <c r="B463" i="1"/>
  <c r="H460" i="1"/>
  <c r="D458" i="3"/>
  <c r="A464" i="1" l="1"/>
  <c r="A462" i="3"/>
  <c r="D463" i="1"/>
  <c r="C463" i="1"/>
  <c r="B462" i="3" s="1"/>
  <c r="C467" i="3"/>
  <c r="B464" i="1"/>
  <c r="D459" i="3"/>
  <c r="H461" i="1"/>
  <c r="C464" i="1" l="1"/>
  <c r="B463" i="3" s="1"/>
  <c r="D464" i="1"/>
  <c r="A465" i="1"/>
  <c r="A463" i="3"/>
  <c r="C468" i="3"/>
  <c r="B465" i="1"/>
  <c r="H462" i="1"/>
  <c r="D460" i="3"/>
  <c r="A466" i="1" l="1"/>
  <c r="A464" i="3"/>
  <c r="D465" i="1"/>
  <c r="C465" i="1"/>
  <c r="B464" i="3" s="1"/>
  <c r="C469" i="3"/>
  <c r="B466" i="1"/>
  <c r="D461" i="3"/>
  <c r="H463" i="1"/>
  <c r="C466" i="1" l="1"/>
  <c r="B465" i="3" s="1"/>
  <c r="D466" i="1"/>
  <c r="A467" i="1"/>
  <c r="A465" i="3"/>
  <c r="C470" i="3"/>
  <c r="B467" i="1"/>
  <c r="D462" i="3"/>
  <c r="H464" i="1"/>
  <c r="A466" i="3" l="1"/>
  <c r="A468" i="1"/>
  <c r="D467" i="1"/>
  <c r="C467" i="1"/>
  <c r="B466" i="3" s="1"/>
  <c r="C471" i="3"/>
  <c r="D463" i="3"/>
  <c r="H465" i="1"/>
  <c r="B468" i="1"/>
  <c r="A469" i="1" l="1"/>
  <c r="A467" i="3"/>
  <c r="C468" i="1"/>
  <c r="B467" i="3" s="1"/>
  <c r="D468" i="1"/>
  <c r="C472" i="3"/>
  <c r="B469" i="1"/>
  <c r="H466" i="1"/>
  <c r="D464" i="3"/>
  <c r="D469" i="1" l="1"/>
  <c r="C469" i="1"/>
  <c r="B468" i="3" s="1"/>
  <c r="A468" i="3"/>
  <c r="A470" i="1"/>
  <c r="C473" i="3"/>
  <c r="D465" i="3"/>
  <c r="H467" i="1"/>
  <c r="B470" i="1"/>
  <c r="A471" i="1" l="1"/>
  <c r="A469" i="3"/>
  <c r="C470" i="1"/>
  <c r="B469" i="3" s="1"/>
  <c r="D470" i="1"/>
  <c r="C474" i="3"/>
  <c r="B471" i="1"/>
  <c r="H468" i="1"/>
  <c r="D466" i="3"/>
  <c r="D471" i="1" l="1"/>
  <c r="C471" i="1"/>
  <c r="B470" i="3" s="1"/>
  <c r="A472" i="1"/>
  <c r="A470" i="3"/>
  <c r="C475" i="3"/>
  <c r="D467" i="3"/>
  <c r="H469" i="1"/>
  <c r="B472" i="1"/>
  <c r="A471" i="3" l="1"/>
  <c r="A473" i="1"/>
  <c r="C472" i="1"/>
  <c r="B471" i="3" s="1"/>
  <c r="D472" i="1"/>
  <c r="C476" i="3"/>
  <c r="B473" i="1"/>
  <c r="H470" i="1"/>
  <c r="D468" i="3"/>
  <c r="D473" i="1" l="1"/>
  <c r="C473" i="1"/>
  <c r="B472" i="3" s="1"/>
  <c r="A474" i="1"/>
  <c r="A472" i="3"/>
  <c r="C477" i="3"/>
  <c r="D469" i="3"/>
  <c r="H471" i="1"/>
  <c r="B474" i="1"/>
  <c r="A475" i="1" l="1"/>
  <c r="A473" i="3"/>
  <c r="C474" i="1"/>
  <c r="B473" i="3" s="1"/>
  <c r="D474" i="1"/>
  <c r="C478" i="3"/>
  <c r="H472" i="1"/>
  <c r="D470" i="3"/>
  <c r="B475" i="1"/>
  <c r="D475" i="1" l="1"/>
  <c r="C475" i="1"/>
  <c r="B474" i="3" s="1"/>
  <c r="A476" i="1"/>
  <c r="A474" i="3"/>
  <c r="C479" i="3"/>
  <c r="B476" i="1"/>
  <c r="D471" i="3"/>
  <c r="H473" i="1"/>
  <c r="A477" i="1" l="1"/>
  <c r="A475" i="3"/>
  <c r="C476" i="1"/>
  <c r="B475" i="3" s="1"/>
  <c r="D476" i="1"/>
  <c r="C480" i="3"/>
  <c r="B477" i="1"/>
  <c r="H474" i="1"/>
  <c r="D472" i="3"/>
  <c r="D477" i="1" l="1"/>
  <c r="C477" i="1"/>
  <c r="B476" i="3" s="1"/>
  <c r="A478" i="1"/>
  <c r="A476" i="3"/>
  <c r="C481" i="3"/>
  <c r="B478" i="1"/>
  <c r="D473" i="3"/>
  <c r="H475" i="1"/>
  <c r="A479" i="1" l="1"/>
  <c r="A477" i="3"/>
  <c r="C478" i="1"/>
  <c r="B477" i="3" s="1"/>
  <c r="D478" i="1"/>
  <c r="C482" i="3"/>
  <c r="B479" i="1"/>
  <c r="H476" i="1"/>
  <c r="D474" i="3"/>
  <c r="D479" i="1" l="1"/>
  <c r="C479" i="1"/>
  <c r="B478" i="3" s="1"/>
  <c r="A480" i="1"/>
  <c r="A478" i="3"/>
  <c r="C483" i="3"/>
  <c r="D475" i="3"/>
  <c r="H477" i="1"/>
  <c r="B480" i="1"/>
  <c r="A479" i="3" l="1"/>
  <c r="A481" i="1"/>
  <c r="C480" i="1"/>
  <c r="B479" i="3" s="1"/>
  <c r="D480" i="1"/>
  <c r="C484" i="3"/>
  <c r="B481" i="1"/>
  <c r="H478" i="1"/>
  <c r="D476" i="3"/>
  <c r="A482" i="1" l="1"/>
  <c r="A480" i="3"/>
  <c r="D481" i="1"/>
  <c r="C481" i="1"/>
  <c r="B480" i="3" s="1"/>
  <c r="C485" i="3"/>
  <c r="D477" i="3"/>
  <c r="H479" i="1"/>
  <c r="B482" i="1"/>
  <c r="C482" i="1" l="1"/>
  <c r="B481" i="3" s="1"/>
  <c r="D482" i="1"/>
  <c r="A483" i="1"/>
  <c r="A481" i="3"/>
  <c r="C486" i="3"/>
  <c r="B483" i="1"/>
  <c r="H480" i="1"/>
  <c r="D478" i="3"/>
  <c r="D483" i="1" l="1"/>
  <c r="C483" i="1"/>
  <c r="B482" i="3" s="1"/>
  <c r="A482" i="3"/>
  <c r="A484" i="1"/>
  <c r="C487" i="3"/>
  <c r="D479" i="3"/>
  <c r="H481" i="1"/>
  <c r="B484" i="1"/>
  <c r="A485" i="1" l="1"/>
  <c r="A483" i="3"/>
  <c r="C484" i="1"/>
  <c r="B483" i="3" s="1"/>
  <c r="D484" i="1"/>
  <c r="C488" i="3"/>
  <c r="B485" i="1"/>
  <c r="H482" i="1"/>
  <c r="D480" i="3"/>
  <c r="D485" i="1" l="1"/>
  <c r="C485" i="1"/>
  <c r="B484" i="3" s="1"/>
  <c r="A484" i="3"/>
  <c r="A486" i="1"/>
  <c r="C489" i="3"/>
  <c r="D481" i="3"/>
  <c r="H483" i="1"/>
  <c r="B486" i="1"/>
  <c r="A487" i="1" l="1"/>
  <c r="A485" i="3"/>
  <c r="C486" i="1"/>
  <c r="B485" i="3" s="1"/>
  <c r="D486" i="1"/>
  <c r="C490" i="3"/>
  <c r="B487" i="1"/>
  <c r="H484" i="1"/>
  <c r="D482" i="3"/>
  <c r="D487" i="1" l="1"/>
  <c r="C487" i="1"/>
  <c r="B486" i="3" s="1"/>
  <c r="A486" i="3"/>
  <c r="A488" i="1"/>
  <c r="C491" i="3"/>
  <c r="D483" i="3"/>
  <c r="H485" i="1"/>
  <c r="B488" i="1"/>
  <c r="A489" i="1" l="1"/>
  <c r="A487" i="3"/>
  <c r="C488" i="1"/>
  <c r="B487" i="3" s="1"/>
  <c r="D488" i="1"/>
  <c r="C492" i="3"/>
  <c r="B489" i="1"/>
  <c r="H486" i="1"/>
  <c r="D484" i="3"/>
  <c r="D489" i="1" l="1"/>
  <c r="C489" i="1"/>
  <c r="B488" i="3" s="1"/>
  <c r="A488" i="3"/>
  <c r="A490" i="1"/>
  <c r="C493" i="3"/>
  <c r="D485" i="3"/>
  <c r="H487" i="1"/>
  <c r="B490" i="1"/>
  <c r="C490" i="1" l="1"/>
  <c r="B489" i="3" s="1"/>
  <c r="D490" i="1"/>
  <c r="A491" i="1"/>
  <c r="A489" i="3"/>
  <c r="C494" i="3"/>
  <c r="B491" i="1"/>
  <c r="H488" i="1"/>
  <c r="D486" i="3"/>
  <c r="A492" i="1" l="1"/>
  <c r="A490" i="3"/>
  <c r="D491" i="1"/>
  <c r="C491" i="1"/>
  <c r="B490" i="3" s="1"/>
  <c r="C495" i="3"/>
  <c r="D487" i="3"/>
  <c r="H489" i="1"/>
  <c r="B492" i="1"/>
  <c r="C492" i="1" l="1"/>
  <c r="B491" i="3" s="1"/>
  <c r="D492" i="1"/>
  <c r="A493" i="1"/>
  <c r="A491" i="3"/>
  <c r="C496" i="3"/>
  <c r="B493" i="1"/>
  <c r="D488" i="3"/>
  <c r="H490" i="1"/>
  <c r="A494" i="1" l="1"/>
  <c r="A492" i="3"/>
  <c r="D493" i="1"/>
  <c r="C493" i="1"/>
  <c r="B492" i="3" s="1"/>
  <c r="C497" i="3"/>
  <c r="H491" i="1"/>
  <c r="D489" i="3"/>
  <c r="B494" i="1"/>
  <c r="C494" i="1" l="1"/>
  <c r="B493" i="3" s="1"/>
  <c r="D494" i="1"/>
  <c r="A493" i="3"/>
  <c r="A495" i="1"/>
  <c r="C498" i="3"/>
  <c r="B495" i="1"/>
  <c r="H492" i="1"/>
  <c r="D490" i="3"/>
  <c r="D495" i="1" l="1"/>
  <c r="C495" i="1"/>
  <c r="B494" i="3" s="1"/>
  <c r="A494" i="3"/>
  <c r="A496" i="1"/>
  <c r="C499" i="3"/>
  <c r="D491" i="3"/>
  <c r="H493" i="1"/>
  <c r="B496" i="1"/>
  <c r="A495" i="3" l="1"/>
  <c r="A497" i="1"/>
  <c r="C496" i="1"/>
  <c r="B495" i="3" s="1"/>
  <c r="D496" i="1"/>
  <c r="B497" i="1"/>
  <c r="D492" i="3"/>
  <c r="H494" i="1"/>
  <c r="A496" i="3" l="1"/>
  <c r="A498" i="1"/>
  <c r="D497" i="1"/>
  <c r="C497" i="1"/>
  <c r="B496" i="3" s="1"/>
  <c r="H495" i="1"/>
  <c r="D493" i="3"/>
  <c r="B498" i="1"/>
  <c r="A499" i="1" l="1"/>
  <c r="A497" i="3"/>
  <c r="C498" i="1"/>
  <c r="B497" i="3" s="1"/>
  <c r="D498" i="1"/>
  <c r="B499" i="1"/>
  <c r="D494" i="3"/>
  <c r="H496" i="1"/>
  <c r="D499" i="1" l="1"/>
  <c r="C499" i="1"/>
  <c r="B498" i="3" s="1"/>
  <c r="A500" i="1"/>
  <c r="A498" i="3"/>
  <c r="D495" i="3"/>
  <c r="H497" i="1"/>
  <c r="B500" i="1"/>
  <c r="B501" i="1" s="1"/>
  <c r="C501" i="1" l="1"/>
  <c r="D501" i="1"/>
  <c r="B502" i="1"/>
  <c r="A499" i="3"/>
  <c r="A501" i="1"/>
  <c r="A502" i="1" s="1"/>
  <c r="A503" i="1" s="1"/>
  <c r="A504" i="1" s="1"/>
  <c r="C500" i="1"/>
  <c r="B499" i="3" s="1"/>
  <c r="D500" i="1"/>
  <c r="H498" i="1"/>
  <c r="D496" i="3"/>
  <c r="D502" i="1" l="1"/>
  <c r="C502" i="1"/>
  <c r="B503" i="1"/>
  <c r="D497" i="3"/>
  <c r="H499" i="1"/>
  <c r="C503" i="1" l="1"/>
  <c r="B504" i="1"/>
  <c r="D503" i="1"/>
  <c r="D498" i="3"/>
  <c r="H500" i="1"/>
  <c r="C504" i="1" l="1"/>
  <c r="D504" i="1"/>
  <c r="D499" i="3"/>
  <c r="H501" i="1"/>
  <c r="H502" i="1" s="1"/>
  <c r="H503" i="1" s="1"/>
  <c r="H504" i="1" s="1"/>
</calcChain>
</file>

<file path=xl/sharedStrings.xml><?xml version="1.0" encoding="utf-8"?>
<sst xmlns="http://schemas.openxmlformats.org/spreadsheetml/2006/main" count="2066" uniqueCount="137">
  <si>
    <t>Район</t>
  </si>
  <si>
    <t>Краткое наименование ОО</t>
  </si>
  <si>
    <t>Код ОО</t>
  </si>
  <si>
    <t>Вид ОО</t>
  </si>
  <si>
    <t>Класс</t>
  </si>
  <si>
    <t xml:space="preserve">Общее количество учащихся в 
2-х классах по списку </t>
  </si>
  <si>
    <t>Общее количество учащихся, выполнявших работу в 2-х классах</t>
  </si>
  <si>
    <t>Номер  учащегося</t>
  </si>
  <si>
    <t>Сумма баллов (каждого участника)</t>
  </si>
  <si>
    <t>Адмиралтейский</t>
  </si>
  <si>
    <t>X</t>
  </si>
  <si>
    <t>Общее количество учащихся, выполнявших работу в классе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</si>
  <si>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</si>
  <si>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</si>
  <si>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</si>
  <si>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</si>
  <si>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</si>
  <si>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</si>
  <si>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</si>
  <si>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% выполнения по классу</t>
  </si>
  <si>
    <t>Технология</t>
  </si>
  <si>
    <t xml:space="preserve">Математика </t>
  </si>
  <si>
    <t>ИЗО</t>
  </si>
  <si>
    <t>Окружающий мир</t>
  </si>
  <si>
    <t>Русский язык</t>
  </si>
  <si>
    <t>Кол-во</t>
  </si>
  <si>
    <t>% выполнения</t>
  </si>
  <si>
    <t>код ОО</t>
  </si>
  <si>
    <t>класс</t>
  </si>
  <si>
    <t>Номер учащегося</t>
  </si>
  <si>
    <t>Регулятивные УУД</t>
  </si>
  <si>
    <t>Познавательные УУД</t>
  </si>
  <si>
    <t>Комуникативные УУД</t>
  </si>
  <si>
    <t>Сумма</t>
  </si>
  <si>
    <t>%</t>
  </si>
  <si>
    <t>% выполнения по школе</t>
  </si>
  <si>
    <t>ОО</t>
  </si>
  <si>
    <t>Количество часов</t>
  </si>
  <si>
    <t>Список ОО</t>
  </si>
  <si>
    <t>Код</t>
  </si>
  <si>
    <t>Баллы</t>
  </si>
  <si>
    <t>Обалл</t>
  </si>
  <si>
    <t>Василеостровский</t>
  </si>
  <si>
    <t>СОШ</t>
  </si>
  <si>
    <t>Выборгский</t>
  </si>
  <si>
    <t>Калининский</t>
  </si>
  <si>
    <t>Кировский</t>
  </si>
  <si>
    <t>Колпинский</t>
  </si>
  <si>
    <t>Красногвардейский</t>
  </si>
  <si>
    <t>Красносельский</t>
  </si>
  <si>
    <t>Кронштадтский</t>
  </si>
  <si>
    <t>СОШ с углуб.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</si>
  <si>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</si>
  <si>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</si>
  <si>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</si>
  <si>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</si>
  <si>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</si>
  <si>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</si>
  <si>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</si>
  <si>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</si>
  <si>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</si>
  <si>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ОО городского подчинения</t>
  </si>
  <si>
    <t>ОО федерального подчинения</t>
  </si>
  <si>
    <t>Гимназия</t>
  </si>
  <si>
    <t>Лицей</t>
  </si>
  <si>
    <t>Пол</t>
  </si>
  <si>
    <t>ж/м</t>
  </si>
  <si>
    <t>пол</t>
  </si>
  <si>
    <t>М</t>
  </si>
  <si>
    <t>Ж</t>
  </si>
  <si>
    <t xml:space="preserve">Литературное чтение </t>
  </si>
  <si>
    <t>Литературное чтение</t>
  </si>
  <si>
    <t>Общие сведения</t>
  </si>
  <si>
    <t>max 2</t>
  </si>
  <si>
    <t>max 1</t>
  </si>
  <si>
    <t>Математика</t>
  </si>
  <si>
    <t>ГБОУ СОШ №7</t>
  </si>
  <si>
    <t>ГБОУ школа № 54</t>
  </si>
  <si>
    <t>ГБС(К)ОУ №131</t>
  </si>
  <si>
    <t>Коррекционная</t>
  </si>
  <si>
    <t>ГБОУ ЦО №167</t>
  </si>
  <si>
    <t>ЦО</t>
  </si>
  <si>
    <t>ГБОУ СОШ №200</t>
  </si>
  <si>
    <t>ГБОУ СОШ №208</t>
  </si>
  <si>
    <t>ГБОУ СОШ №217</t>
  </si>
  <si>
    <t>ГБОУ СОШ №237</t>
  </si>
  <si>
    <t>ГБОУ СОШ №242</t>
  </si>
  <si>
    <t>ГБОУ СОШ №247</t>
  </si>
  <si>
    <t>ГБОУ СОШ №252</t>
  </si>
  <si>
    <t>ГБОУ СОШ №262</t>
  </si>
  <si>
    <t>ГБОУ СОШ №270</t>
  </si>
  <si>
    <t>ГБОУ гимназия №271</t>
  </si>
  <si>
    <t>ГБОУ СОШ №275</t>
  </si>
  <si>
    <t>ГБОУ СОШ №276</t>
  </si>
  <si>
    <t>ГБОУ СОШ №285</t>
  </si>
  <si>
    <t>ГБОУ школа-интернат №289</t>
  </si>
  <si>
    <t>Школа-интернат с углуб.</t>
  </si>
  <si>
    <t>ГБОУ СОШ №290</t>
  </si>
  <si>
    <t>ГБОУ СОШ №291</t>
  </si>
  <si>
    <t>ГБОУ гимназия №293</t>
  </si>
  <si>
    <t>ГБОУ СОШ №352</t>
  </si>
  <si>
    <t>ГБОУ лицей №369</t>
  </si>
  <si>
    <t>ГБОУ СОШ №375</t>
  </si>
  <si>
    <t>ГБОУ СОШ №380</t>
  </si>
  <si>
    <t>ГБОУ СОШ №382</t>
  </si>
  <si>
    <t>ГБОУ СОШ №383</t>
  </si>
  <si>
    <t>ГБОУ СОШ №385</t>
  </si>
  <si>
    <t>ГБОУ СОШ №390</t>
  </si>
  <si>
    <t>ГБОУ СОШ №391</t>
  </si>
  <si>
    <t>ГБОУ СОШ №394</t>
  </si>
  <si>
    <t>ГБОУ лицей №395</t>
  </si>
  <si>
    <t>ГБОУ СОШ №398</t>
  </si>
  <si>
    <t>ГБОУ гимназия №399</t>
  </si>
  <si>
    <t>ГБОУ СОШ №414</t>
  </si>
  <si>
    <t>ГБОУ гимназия №505</t>
  </si>
  <si>
    <t>ГБОУ СОШ №509</t>
  </si>
  <si>
    <t xml:space="preserve">ГБОУ СОШ №546 </t>
  </si>
  <si>
    <t>ГБОУ СОШ №547</t>
  </si>
  <si>
    <t>ГБОУ СОШ №548</t>
  </si>
  <si>
    <t>ГБОУ СОШ №549</t>
  </si>
  <si>
    <t>ГБОУ СОШ №568</t>
  </si>
  <si>
    <t>ГБОУ лицей №590</t>
  </si>
  <si>
    <t>ГБОУ прогимназия №675 "Талант"</t>
  </si>
  <si>
    <t>Прогимназия</t>
  </si>
  <si>
    <t>ГБОУ НОШ №678</t>
  </si>
  <si>
    <t>НОШ</t>
  </si>
  <si>
    <t>ГБОУ "Лицей искусств "Санкт-Петербург"</t>
  </si>
  <si>
    <t>2а</t>
  </si>
  <si>
    <t>м</t>
  </si>
  <si>
    <t>х</t>
  </si>
  <si>
    <t>ж</t>
  </si>
  <si>
    <t>2б</t>
  </si>
  <si>
    <t>2в</t>
  </si>
  <si>
    <t>2г</t>
  </si>
  <si>
    <t>2д</t>
  </si>
  <si>
    <t>2е</t>
  </si>
  <si>
    <t>2ж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</si>
</sst>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39997558519241921"/>
        <bgColor rgb="FF00000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0" fillId="3" borderId="1" xfId="1" applyFont="1" applyFill="1" applyBorder="1" applyAlignment="1" applyProtection="1">
      <alignment vertical="center" wrapText="1"/>
      <protection hidden="1"/>
    </xf>
    <xf numFmtId="0" fontId="1" fillId="3" borderId="1" xfId="1" applyFill="1" applyBorder="1" applyAlignment="1" applyProtection="1">
      <alignment vertical="center" wrapText="1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1" fillId="4" borderId="1" xfId="1" applyFill="1" applyBorder="1" applyAlignment="1" applyProtection="1">
      <alignment vertical="center" wrapText="1"/>
      <protection locked="0"/>
    </xf>
    <xf numFmtId="0" fontId="4" fillId="5" borderId="1" xfId="1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justify" vertical="center"/>
    </xf>
    <xf numFmtId="0" fontId="1" fillId="3" borderId="2" xfId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4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0" fillId="3" borderId="1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1" fontId="0" fillId="3" borderId="1" xfId="0" applyNumberForma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2" fillId="6" borderId="11" xfId="0" applyFont="1" applyFill="1" applyBorder="1" applyAlignment="1">
      <alignment vertical="center" wrapText="1"/>
    </xf>
    <xf numFmtId="0" fontId="2" fillId="6" borderId="12" xfId="0" applyFont="1" applyFill="1" applyBorder="1" applyAlignment="1">
      <alignment horizontal="center" vertical="center" textRotation="90" wrapText="1"/>
    </xf>
    <xf numFmtId="1" fontId="0" fillId="3" borderId="11" xfId="0" applyNumberFormat="1" applyFill="1" applyBorder="1" applyAlignment="1">
      <alignment vertical="center"/>
    </xf>
    <xf numFmtId="164" fontId="0" fillId="3" borderId="12" xfId="0" applyNumberFormat="1" applyFill="1" applyBorder="1" applyAlignment="1">
      <alignment vertical="center"/>
    </xf>
    <xf numFmtId="1" fontId="0" fillId="3" borderId="12" xfId="0" applyNumberFormat="1" applyFill="1" applyBorder="1" applyAlignment="1">
      <alignment vertical="center"/>
    </xf>
    <xf numFmtId="1" fontId="0" fillId="3" borderId="4" xfId="0" applyNumberFormat="1" applyFill="1" applyBorder="1" applyAlignment="1">
      <alignment vertical="center"/>
    </xf>
    <xf numFmtId="164" fontId="0" fillId="3" borderId="20" xfId="0" applyNumberForma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1" fontId="0" fillId="3" borderId="21" xfId="0" applyNumberFormat="1" applyFill="1" applyBorder="1" applyAlignment="1">
      <alignment vertical="center"/>
    </xf>
    <xf numFmtId="0" fontId="2" fillId="6" borderId="4" xfId="0" applyFont="1" applyFill="1" applyBorder="1" applyAlignment="1">
      <alignment horizontal="center" vertical="center" textRotation="90" wrapText="1"/>
    </xf>
    <xf numFmtId="164" fontId="0" fillId="0" borderId="0" xfId="0" applyNumberFormat="1" applyAlignment="1">
      <alignment horizontal="center" vertical="center"/>
    </xf>
    <xf numFmtId="1" fontId="0" fillId="3" borderId="13" xfId="0" applyNumberFormat="1" applyFill="1" applyBorder="1" applyAlignment="1">
      <alignment horizontal="center" vertical="center"/>
    </xf>
    <xf numFmtId="164" fontId="0" fillId="3" borderId="14" xfId="0" applyNumberFormat="1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164" fontId="0" fillId="3" borderId="15" xfId="0" applyNumberFormat="1" applyFill="1" applyBorder="1" applyAlignment="1">
      <alignment horizontal="center" vertical="center"/>
    </xf>
    <xf numFmtId="164" fontId="0" fillId="10" borderId="16" xfId="0" applyNumberFormat="1" applyFill="1" applyBorder="1" applyAlignment="1">
      <alignment horizontal="center" vertical="center"/>
    </xf>
    <xf numFmtId="0" fontId="2" fillId="11" borderId="1" xfId="0" applyFont="1" applyFill="1" applyBorder="1"/>
    <xf numFmtId="2" fontId="0" fillId="3" borderId="15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8" borderId="1" xfId="1" applyFont="1" applyFill="1" applyBorder="1" applyAlignment="1" applyProtection="1">
      <alignment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</xf>
    <xf numFmtId="0" fontId="3" fillId="12" borderId="1" xfId="1" applyFont="1" applyFill="1" applyBorder="1" applyAlignment="1" applyProtection="1">
      <alignment horizontal="center" vertical="center" textRotation="90" wrapText="1"/>
    </xf>
    <xf numFmtId="0" fontId="0" fillId="2" borderId="1" xfId="0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" fillId="3" borderId="1" xfId="1" applyFill="1" applyBorder="1" applyAlignment="1" applyProtection="1">
      <alignment vertical="center" wrapText="1"/>
    </xf>
    <xf numFmtId="0" fontId="1" fillId="0" borderId="1" xfId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0" fontId="2" fillId="7" borderId="1" xfId="0" applyFont="1" applyFill="1" applyBorder="1" applyAlignment="1" applyProtection="1">
      <alignment horizontal="center" vertical="center"/>
    </xf>
    <xf numFmtId="0" fontId="8" fillId="7" borderId="1" xfId="0" applyFont="1" applyFill="1" applyBorder="1" applyAlignment="1" applyProtection="1">
      <alignment horizontal="center" vertical="center"/>
    </xf>
    <xf numFmtId="0" fontId="0" fillId="8" borderId="1" xfId="0" applyFill="1" applyBorder="1" applyProtection="1"/>
    <xf numFmtId="0" fontId="0" fillId="7" borderId="1" xfId="0" applyFill="1" applyBorder="1" applyProtection="1"/>
    <xf numFmtId="49" fontId="0" fillId="7" borderId="1" xfId="0" applyNumberFormat="1" applyFill="1" applyBorder="1" applyAlignment="1" applyProtection="1">
      <alignment horizontal="center"/>
    </xf>
    <xf numFmtId="0" fontId="0" fillId="9" borderId="1" xfId="0" applyFill="1" applyBorder="1" applyProtection="1"/>
    <xf numFmtId="164" fontId="0" fillId="9" borderId="1" xfId="0" applyNumberFormat="1" applyFill="1" applyBorder="1" applyProtection="1"/>
    <xf numFmtId="0" fontId="0" fillId="0" borderId="1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0" fillId="0" borderId="0" xfId="0" applyProtection="1"/>
    <xf numFmtId="0" fontId="6" fillId="0" borderId="0" xfId="0" applyFont="1" applyProtection="1"/>
    <xf numFmtId="0" fontId="7" fillId="0" borderId="0" xfId="0" applyFont="1" applyAlignment="1" applyProtection="1">
      <alignment horizontal="justify" vertical="center"/>
    </xf>
    <xf numFmtId="0" fontId="0" fillId="3" borderId="1" xfId="1" applyFont="1" applyFill="1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  <protection hidden="1"/>
    </xf>
    <xf numFmtId="0" fontId="5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0" borderId="1" xfId="0" applyBorder="1"/>
    <xf numFmtId="0" fontId="10" fillId="0" borderId="1" xfId="0" applyFont="1" applyBorder="1"/>
    <xf numFmtId="0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Border="1" applyAlignment="1" applyProtection="1">
      <alignment horizontal="left" indent="1"/>
      <protection hidden="1"/>
    </xf>
    <xf numFmtId="0" fontId="10" fillId="0" borderId="1" xfId="0" applyFont="1" applyBorder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/>
    <xf numFmtId="0" fontId="0" fillId="2" borderId="1" xfId="0" applyFill="1" applyBorder="1" applyAlignment="1" applyProtection="1">
      <alignment vertical="center" wrapText="1"/>
    </xf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vertical="center"/>
    </xf>
    <xf numFmtId="0" fontId="3" fillId="13" borderId="4" xfId="1" applyFont="1" applyFill="1" applyBorder="1" applyAlignment="1" applyProtection="1">
      <alignment horizontal="center" vertical="center" wrapText="1"/>
    </xf>
    <xf numFmtId="0" fontId="3" fillId="13" borderId="6" xfId="1" applyFont="1" applyFill="1" applyBorder="1" applyAlignment="1" applyProtection="1">
      <alignment horizontal="center" vertical="center" wrapText="1"/>
    </xf>
    <xf numFmtId="0" fontId="2" fillId="11" borderId="29" xfId="1" applyFont="1" applyFill="1" applyBorder="1" applyAlignment="1" applyProtection="1">
      <alignment horizontal="center" vertical="center"/>
    </xf>
    <xf numFmtId="0" fontId="2" fillId="11" borderId="30" xfId="1" applyFont="1" applyFill="1" applyBorder="1" applyAlignment="1" applyProtection="1">
      <alignment horizontal="center" vertical="center"/>
    </xf>
    <xf numFmtId="0" fontId="2" fillId="6" borderId="0" xfId="1" applyFont="1" applyFill="1" applyBorder="1" applyAlignment="1" applyProtection="1">
      <alignment horizontal="center" vertical="center" wrapText="1"/>
    </xf>
    <xf numFmtId="0" fontId="2" fillId="6" borderId="30" xfId="1" applyFont="1" applyFill="1" applyBorder="1" applyAlignment="1" applyProtection="1">
      <alignment horizontal="center" vertical="center" wrapText="1"/>
    </xf>
    <xf numFmtId="0" fontId="9" fillId="13" borderId="4" xfId="1" applyFont="1" applyFill="1" applyBorder="1" applyAlignment="1" applyProtection="1">
      <alignment horizontal="center" vertical="center" wrapText="1"/>
    </xf>
    <xf numFmtId="0" fontId="9" fillId="13" borderId="6" xfId="1" applyFont="1" applyFill="1" applyBorder="1" applyAlignment="1" applyProtection="1">
      <alignment horizontal="center" vertical="center" wrapText="1"/>
    </xf>
    <xf numFmtId="0" fontId="3" fillId="12" borderId="4" xfId="1" applyFont="1" applyFill="1" applyBorder="1" applyAlignment="1" applyProtection="1">
      <alignment horizontal="center" vertical="center" wrapText="1"/>
    </xf>
    <xf numFmtId="0" fontId="3" fillId="12" borderId="6" xfId="1" applyFont="1" applyFill="1" applyBorder="1" applyAlignment="1" applyProtection="1">
      <alignment horizontal="center" vertical="center" wrapText="1"/>
    </xf>
    <xf numFmtId="0" fontId="2" fillId="8" borderId="4" xfId="0" applyFont="1" applyFill="1" applyBorder="1" applyAlignment="1" applyProtection="1">
      <alignment horizontal="center" vertical="center"/>
    </xf>
    <xf numFmtId="0" fontId="2" fillId="8" borderId="6" xfId="0" applyFont="1" applyFill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5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textRotation="90" wrapText="1"/>
    </xf>
    <xf numFmtId="0" fontId="2" fillId="10" borderId="18" xfId="0" applyFont="1" applyFill="1" applyBorder="1" applyAlignment="1">
      <alignment horizontal="center" vertical="center" textRotation="90" wrapText="1"/>
    </xf>
    <xf numFmtId="0" fontId="2" fillId="10" borderId="19" xfId="0" applyFont="1" applyFill="1" applyBorder="1" applyAlignment="1">
      <alignment horizontal="center" vertical="center" textRotation="90" wrapText="1"/>
    </xf>
    <xf numFmtId="0" fontId="2" fillId="6" borderId="26" xfId="0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 vertical="center" textRotation="90" wrapText="1"/>
    </xf>
    <xf numFmtId="0" fontId="2" fillId="10" borderId="24" xfId="0" applyFont="1" applyFill="1" applyBorder="1" applyAlignment="1">
      <alignment horizontal="center" vertical="center" textRotation="90" wrapText="1"/>
    </xf>
    <xf numFmtId="0" fontId="2" fillId="10" borderId="25" xfId="0" applyFont="1" applyFill="1" applyBorder="1" applyAlignment="1">
      <alignment horizontal="center" vertical="center" textRotation="90" wrapText="1"/>
    </xf>
    <xf numFmtId="0" fontId="2" fillId="2" borderId="4" xfId="1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4" fillId="8" borderId="1" xfId="1" applyFont="1" applyFill="1" applyBorder="1" applyAlignment="1" applyProtection="1">
      <alignment horizontal="right" vertical="center" wrapText="1"/>
      <protection locked="0"/>
    </xf>
    <xf numFmtId="0" fontId="4" fillId="5" borderId="1" xfId="1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'Распределение по баллам'!$A$2:$B$2</c:f>
              <c:strCache>
                <c:ptCount val="2"/>
                <c:pt idx="0">
                  <c:v>Красносельский</c:v>
                </c:pt>
                <c:pt idx="1">
                  <c:v>ГБОУ школа № 54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'Распределение по баллам'!$C$1:$N$1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</c:numCache>
            </c:numRef>
          </c:cat>
          <c:val>
            <c:numRef>
              <c:f>'Распределение по баллам'!$C$2:$N$2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2">
                  <c:v>6</c:v>
                </c:pt>
                <c:pt idx="3">
                  <c:v>4</c:v>
                </c:pt>
                <c:pt idx="4">
                  <c:v>6</c:v>
                </c:pt>
                <c:pt idx="5">
                  <c:v>16</c:v>
                </c:pt>
                <c:pt idx="6">
                  <c:v>22</c:v>
                </c:pt>
                <c:pt idx="7">
                  <c:v>29</c:v>
                </c:pt>
                <c:pt idx="8">
                  <c:v>27</c:v>
                </c:pt>
                <c:pt idx="9">
                  <c:v>32</c:v>
                </c:pt>
                <c:pt idx="10">
                  <c:v>19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09-4C53-8CFF-DCAAF119B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556640"/>
        <c:axId val="901750864"/>
      </c:lineChart>
      <c:catAx>
        <c:axId val="69255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1750864"/>
        <c:crosses val="autoZero"/>
        <c:auto val="1"/>
        <c:lblAlgn val="ctr"/>
        <c:lblOffset val="100"/>
        <c:noMultiLvlLbl val="0"/>
      </c:catAx>
      <c:valAx>
        <c:axId val="90175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925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3</xdr:row>
      <xdr:rowOff>120650</xdr:rowOff>
    </xdr:from>
    <xdr:to>
      <xdr:col>13</xdr:col>
      <xdr:colOff>158750</xdr:colOff>
      <xdr:row>21</xdr:row>
      <xdr:rowOff>107950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04"/>
  <sheetViews>
    <sheetView showGridLines="0" tabSelected="1" topLeftCell="B16" workbookViewId="0">
      <selection activeCell="G150" sqref="G150"/>
    </sheetView>
  </sheetViews>
  <sheetFormatPr defaultRowHeight="15" x14ac:dyDescent="0.25"/>
  <cols>
    <col min="1" max="1" width="18.42578125" customWidth="1"/>
    <col min="2" max="2" width="18.7109375" customWidth="1"/>
    <col min="3" max="3" width="9.42578125" customWidth="1"/>
    <col min="4" max="4" width="10.140625" customWidth="1"/>
    <col min="5" max="5" width="13.85546875" style="42" customWidth="1"/>
    <col min="6" max="6" width="12.5703125" customWidth="1"/>
    <col min="7" max="7" width="14.85546875" customWidth="1"/>
    <col min="8" max="8" width="12.5703125" customWidth="1"/>
    <col min="9" max="9" width="8.5703125" style="45" customWidth="1"/>
    <col min="10" max="23" width="6.5703125" style="42" customWidth="1"/>
    <col min="24" max="24" width="16.85546875" customWidth="1"/>
  </cols>
  <sheetData>
    <row r="1" spans="1:24" x14ac:dyDescent="0.25">
      <c r="A1" s="88" t="s">
        <v>72</v>
      </c>
      <c r="B1" s="89"/>
      <c r="C1" s="89"/>
      <c r="D1" s="89"/>
      <c r="E1" s="89"/>
      <c r="F1" s="89"/>
      <c r="G1" s="89"/>
      <c r="H1" s="89"/>
      <c r="I1" s="89"/>
      <c r="J1" s="92">
        <v>1</v>
      </c>
      <c r="K1" s="93"/>
      <c r="L1" s="92">
        <v>2</v>
      </c>
      <c r="M1" s="93"/>
      <c r="N1" s="92">
        <v>3</v>
      </c>
      <c r="O1" s="93"/>
      <c r="P1" s="92">
        <v>4</v>
      </c>
      <c r="Q1" s="93"/>
      <c r="R1" s="92">
        <v>5</v>
      </c>
      <c r="S1" s="93"/>
      <c r="T1" s="92">
        <v>6</v>
      </c>
      <c r="U1" s="93"/>
      <c r="V1" s="92">
        <v>7</v>
      </c>
      <c r="W1" s="93"/>
      <c r="X1" s="90" t="s">
        <v>8</v>
      </c>
    </row>
    <row r="2" spans="1:24" ht="114.6" customHeight="1" x14ac:dyDescent="0.25">
      <c r="A2" s="81" t="s">
        <v>0</v>
      </c>
      <c r="B2" s="81" t="s">
        <v>1</v>
      </c>
      <c r="C2" s="81" t="s">
        <v>2</v>
      </c>
      <c r="D2" s="81" t="s">
        <v>3</v>
      </c>
      <c r="E2" s="81" t="s">
        <v>4</v>
      </c>
      <c r="F2" s="81" t="s">
        <v>5</v>
      </c>
      <c r="G2" s="81" t="s">
        <v>6</v>
      </c>
      <c r="H2" s="81" t="s">
        <v>7</v>
      </c>
      <c r="I2" s="39" t="s">
        <v>65</v>
      </c>
      <c r="J2" s="40" t="s">
        <v>20</v>
      </c>
      <c r="K2" s="40" t="s">
        <v>23</v>
      </c>
      <c r="L2" s="40" t="s">
        <v>75</v>
      </c>
      <c r="M2" s="40" t="s">
        <v>22</v>
      </c>
      <c r="N2" s="40" t="s">
        <v>71</v>
      </c>
      <c r="O2" s="40" t="s">
        <v>23</v>
      </c>
      <c r="P2" s="40" t="s">
        <v>75</v>
      </c>
      <c r="Q2" s="40" t="s">
        <v>24</v>
      </c>
      <c r="R2" s="40" t="s">
        <v>22</v>
      </c>
      <c r="S2" s="40" t="s">
        <v>24</v>
      </c>
      <c r="T2" s="40" t="s">
        <v>23</v>
      </c>
      <c r="U2" s="40" t="s">
        <v>24</v>
      </c>
      <c r="V2" s="40" t="s">
        <v>20</v>
      </c>
      <c r="W2" s="40" t="s">
        <v>71</v>
      </c>
      <c r="X2" s="90"/>
    </row>
    <row r="3" spans="1:24" ht="27.95" customHeight="1" x14ac:dyDescent="0.25">
      <c r="A3" s="82"/>
      <c r="B3" s="82"/>
      <c r="C3" s="82"/>
      <c r="D3" s="82"/>
      <c r="E3" s="84"/>
      <c r="F3" s="85"/>
      <c r="G3" s="82"/>
      <c r="H3" s="83"/>
      <c r="I3" s="41" t="s">
        <v>66</v>
      </c>
      <c r="J3" s="86" t="s">
        <v>73</v>
      </c>
      <c r="K3" s="87"/>
      <c r="L3" s="94" t="s">
        <v>74</v>
      </c>
      <c r="M3" s="95"/>
      <c r="N3" s="86" t="s">
        <v>73</v>
      </c>
      <c r="O3" s="87"/>
      <c r="P3" s="94" t="s">
        <v>74</v>
      </c>
      <c r="Q3" s="95"/>
      <c r="R3" s="86" t="s">
        <v>73</v>
      </c>
      <c r="S3" s="87"/>
      <c r="T3" s="94" t="s">
        <v>74</v>
      </c>
      <c r="U3" s="95"/>
      <c r="V3" s="86" t="s">
        <v>73</v>
      </c>
      <c r="W3" s="87"/>
      <c r="X3" s="91"/>
    </row>
    <row r="4" spans="1:24" ht="24.95" customHeight="1" x14ac:dyDescent="0.25">
      <c r="A4" s="1" t="s">
        <v>49</v>
      </c>
      <c r="B4" s="80" t="s">
        <v>77</v>
      </c>
      <c r="C4" s="3">
        <f>VLOOKUP(B4,Списки!$C$1:$E$70,2,FALSE)</f>
        <v>8054</v>
      </c>
      <c r="D4" s="3" t="str">
        <f>VLOOKUP(B4,Списки!$C$1:$E$70,3,FALSE)</f>
        <v>СОШ</v>
      </c>
      <c r="E4" s="9" t="s">
        <v>127</v>
      </c>
      <c r="F4" s="4">
        <v>212</v>
      </c>
      <c r="G4" s="43">
        <f>COUNTA(I4:I504)</f>
        <v>196</v>
      </c>
      <c r="H4" s="43">
        <f>C4*1000+1</f>
        <v>8054001</v>
      </c>
      <c r="I4" s="44" t="s">
        <v>69</v>
      </c>
      <c r="J4" s="38" t="s">
        <v>10</v>
      </c>
      <c r="K4" s="38">
        <v>0</v>
      </c>
      <c r="L4" s="5">
        <v>1</v>
      </c>
      <c r="M4" s="5" t="s">
        <v>10</v>
      </c>
      <c r="N4" s="38">
        <v>0</v>
      </c>
      <c r="O4" s="38" t="s">
        <v>10</v>
      </c>
      <c r="P4" s="5">
        <v>1</v>
      </c>
      <c r="Q4" s="5" t="s">
        <v>10</v>
      </c>
      <c r="R4" s="38" t="s">
        <v>10</v>
      </c>
      <c r="S4" s="38">
        <v>0</v>
      </c>
      <c r="T4" s="5">
        <v>1</v>
      </c>
      <c r="U4" s="5" t="s">
        <v>10</v>
      </c>
      <c r="V4" s="38">
        <v>0</v>
      </c>
      <c r="W4" s="38" t="s">
        <v>10</v>
      </c>
      <c r="X4" s="7">
        <f>IF(OR(ISBLANK($I4),ISBLANK($E4)),"---",SUM(J4:W4))</f>
        <v>3</v>
      </c>
    </row>
    <row r="5" spans="1:24" ht="24.95" customHeight="1" x14ac:dyDescent="0.25">
      <c r="A5" s="1" t="str">
        <f>A4</f>
        <v>Красносельский</v>
      </c>
      <c r="B5" s="2" t="str">
        <f>B4</f>
        <v>ГБОУ школа № 54</v>
      </c>
      <c r="C5" s="3">
        <f>VLOOKUP(B5,Списки!$C$1:$E$70,2,FALSE)</f>
        <v>8054</v>
      </c>
      <c r="D5" s="3" t="str">
        <f>VLOOKUP(B5,Списки!$C$1:$E$70,3,FALSE)</f>
        <v>СОШ</v>
      </c>
      <c r="E5" s="9" t="s">
        <v>127</v>
      </c>
      <c r="F5" s="43">
        <f>F4</f>
        <v>212</v>
      </c>
      <c r="G5" s="43">
        <f>G4</f>
        <v>196</v>
      </c>
      <c r="H5" s="43">
        <f>H4+1</f>
        <v>8054002</v>
      </c>
      <c r="I5" s="44" t="s">
        <v>68</v>
      </c>
      <c r="J5" s="38">
        <v>2</v>
      </c>
      <c r="K5" s="38" t="s">
        <v>10</v>
      </c>
      <c r="L5" s="5">
        <v>1</v>
      </c>
      <c r="M5" s="5" t="s">
        <v>10</v>
      </c>
      <c r="N5" s="38">
        <v>2</v>
      </c>
      <c r="O5" s="38" t="s">
        <v>10</v>
      </c>
      <c r="P5" s="5">
        <v>1</v>
      </c>
      <c r="Q5" s="5" t="s">
        <v>10</v>
      </c>
      <c r="R5" s="38">
        <v>2</v>
      </c>
      <c r="S5" s="38" t="s">
        <v>10</v>
      </c>
      <c r="T5" s="5">
        <v>1</v>
      </c>
      <c r="U5" s="5" t="s">
        <v>10</v>
      </c>
      <c r="V5" s="38">
        <v>0</v>
      </c>
      <c r="W5" s="38" t="s">
        <v>10</v>
      </c>
      <c r="X5" s="7">
        <f t="shared" ref="X5:X68" si="0">IF(OR(ISBLANK($I5),ISBLANK($E5)),"---",SUM(J5:W5))</f>
        <v>9</v>
      </c>
    </row>
    <row r="6" spans="1:24" ht="24.95" customHeight="1" x14ac:dyDescent="0.25">
      <c r="A6" s="65" t="str">
        <f>A5</f>
        <v>Красносельский</v>
      </c>
      <c r="B6" s="2" t="str">
        <f t="shared" ref="B6:B69" si="1">B5</f>
        <v>ГБОУ школа № 54</v>
      </c>
      <c r="C6" s="3">
        <f>VLOOKUP(B6,Списки!$C$1:$E$70,2,FALSE)</f>
        <v>8054</v>
      </c>
      <c r="D6" s="3" t="str">
        <f>VLOOKUP(B6,Списки!$C$1:$E$70,3,FALSE)</f>
        <v>СОШ</v>
      </c>
      <c r="E6" s="9" t="s">
        <v>127</v>
      </c>
      <c r="F6" s="43">
        <f t="shared" ref="F6:F69" si="2">F5</f>
        <v>212</v>
      </c>
      <c r="G6" s="43">
        <f t="shared" ref="G6:G69" si="3">G5</f>
        <v>196</v>
      </c>
      <c r="H6" s="43">
        <f t="shared" ref="H6:H69" si="4">H5+1</f>
        <v>8054003</v>
      </c>
      <c r="I6" s="44" t="s">
        <v>69</v>
      </c>
      <c r="J6" s="38">
        <v>2</v>
      </c>
      <c r="K6" s="38" t="s">
        <v>10</v>
      </c>
      <c r="L6" s="5">
        <v>1</v>
      </c>
      <c r="M6" s="5" t="s">
        <v>10</v>
      </c>
      <c r="N6" s="38">
        <v>2</v>
      </c>
      <c r="O6" s="38" t="s">
        <v>10</v>
      </c>
      <c r="P6" s="5">
        <v>1</v>
      </c>
      <c r="Q6" s="5" t="s">
        <v>10</v>
      </c>
      <c r="R6" s="38">
        <v>2</v>
      </c>
      <c r="S6" s="38" t="s">
        <v>10</v>
      </c>
      <c r="T6" s="5">
        <v>1</v>
      </c>
      <c r="U6" s="5" t="s">
        <v>10</v>
      </c>
      <c r="V6" s="38" t="s">
        <v>10</v>
      </c>
      <c r="W6" s="38">
        <v>2</v>
      </c>
      <c r="X6" s="7">
        <f t="shared" si="0"/>
        <v>11</v>
      </c>
    </row>
    <row r="7" spans="1:24" ht="24.95" customHeight="1" x14ac:dyDescent="0.25">
      <c r="A7" s="1" t="str">
        <f t="shared" ref="A7:A69" si="5">A6</f>
        <v>Красносельский</v>
      </c>
      <c r="B7" s="2" t="str">
        <f t="shared" si="1"/>
        <v>ГБОУ школа № 54</v>
      </c>
      <c r="C7" s="3">
        <f>VLOOKUP(B7,Списки!$C$1:$E$70,2,FALSE)</f>
        <v>8054</v>
      </c>
      <c r="D7" s="3" t="str">
        <f>VLOOKUP(B7,Списки!$C$1:$E$70,3,FALSE)</f>
        <v>СОШ</v>
      </c>
      <c r="E7" s="9" t="s">
        <v>127</v>
      </c>
      <c r="F7" s="43">
        <f t="shared" si="2"/>
        <v>212</v>
      </c>
      <c r="G7" s="43">
        <f t="shared" si="3"/>
        <v>196</v>
      </c>
      <c r="H7" s="43">
        <f t="shared" si="4"/>
        <v>8054004</v>
      </c>
      <c r="I7" s="44" t="s">
        <v>68</v>
      </c>
      <c r="J7" s="38">
        <v>1</v>
      </c>
      <c r="K7" s="38" t="s">
        <v>10</v>
      </c>
      <c r="L7" s="5" t="s">
        <v>10</v>
      </c>
      <c r="M7" s="5">
        <v>1</v>
      </c>
      <c r="N7" s="38">
        <v>2</v>
      </c>
      <c r="O7" s="38" t="s">
        <v>10</v>
      </c>
      <c r="P7" s="5">
        <v>0</v>
      </c>
      <c r="Q7" s="5" t="s">
        <v>10</v>
      </c>
      <c r="R7" s="38">
        <v>1</v>
      </c>
      <c r="S7" s="38" t="s">
        <v>10</v>
      </c>
      <c r="T7" s="5">
        <v>1</v>
      </c>
      <c r="U7" s="5" t="s">
        <v>10</v>
      </c>
      <c r="V7" s="38">
        <v>0</v>
      </c>
      <c r="W7" s="38" t="s">
        <v>10</v>
      </c>
      <c r="X7" s="7">
        <f t="shared" si="0"/>
        <v>6</v>
      </c>
    </row>
    <row r="8" spans="1:24" ht="24.95" customHeight="1" x14ac:dyDescent="0.25">
      <c r="A8" s="1" t="str">
        <f t="shared" si="5"/>
        <v>Красносельский</v>
      </c>
      <c r="B8" s="2" t="str">
        <f t="shared" si="1"/>
        <v>ГБОУ школа № 54</v>
      </c>
      <c r="C8" s="3">
        <f>VLOOKUP(B8,Списки!$C$1:$E$70,2,FALSE)</f>
        <v>8054</v>
      </c>
      <c r="D8" s="3" t="str">
        <f>VLOOKUP(B8,Списки!$C$1:$E$70,3,FALSE)</f>
        <v>СОШ</v>
      </c>
      <c r="E8" s="9" t="s">
        <v>127</v>
      </c>
      <c r="F8" s="43">
        <f t="shared" si="2"/>
        <v>212</v>
      </c>
      <c r="G8" s="43">
        <f t="shared" si="3"/>
        <v>196</v>
      </c>
      <c r="H8" s="43">
        <f t="shared" si="4"/>
        <v>8054005</v>
      </c>
      <c r="I8" s="44" t="s">
        <v>69</v>
      </c>
      <c r="J8" s="38">
        <v>2</v>
      </c>
      <c r="K8" s="38" t="s">
        <v>10</v>
      </c>
      <c r="L8" s="5" t="s">
        <v>10</v>
      </c>
      <c r="M8" s="5">
        <v>1</v>
      </c>
      <c r="N8" s="38">
        <v>2</v>
      </c>
      <c r="O8" s="38" t="s">
        <v>10</v>
      </c>
      <c r="P8" s="5">
        <v>0</v>
      </c>
      <c r="Q8" s="5" t="s">
        <v>10</v>
      </c>
      <c r="R8" s="38">
        <v>2</v>
      </c>
      <c r="S8" s="38" t="s">
        <v>10</v>
      </c>
      <c r="T8" s="5">
        <v>1</v>
      </c>
      <c r="U8" s="5" t="s">
        <v>10</v>
      </c>
      <c r="V8" s="38">
        <v>0</v>
      </c>
      <c r="W8" s="38" t="s">
        <v>10</v>
      </c>
      <c r="X8" s="7">
        <f t="shared" si="0"/>
        <v>8</v>
      </c>
    </row>
    <row r="9" spans="1:24" ht="24.95" customHeight="1" x14ac:dyDescent="0.25">
      <c r="A9" s="1" t="str">
        <f t="shared" si="5"/>
        <v>Красносельский</v>
      </c>
      <c r="B9" s="2" t="str">
        <f t="shared" si="1"/>
        <v>ГБОУ школа № 54</v>
      </c>
      <c r="C9" s="3">
        <f>VLOOKUP(B9,Списки!$C$1:$E$70,2,FALSE)</f>
        <v>8054</v>
      </c>
      <c r="D9" s="3" t="str">
        <f>VLOOKUP(B9,Списки!$C$1:$E$70,3,FALSE)</f>
        <v>СОШ</v>
      </c>
      <c r="E9" s="9" t="s">
        <v>127</v>
      </c>
      <c r="F9" s="43">
        <f t="shared" si="2"/>
        <v>212</v>
      </c>
      <c r="G9" s="43">
        <f t="shared" si="3"/>
        <v>196</v>
      </c>
      <c r="H9" s="43">
        <f t="shared" si="4"/>
        <v>8054006</v>
      </c>
      <c r="I9" s="44" t="s">
        <v>68</v>
      </c>
      <c r="J9" s="38">
        <v>2</v>
      </c>
      <c r="K9" s="38" t="s">
        <v>10</v>
      </c>
      <c r="L9" s="5" t="s">
        <v>10</v>
      </c>
      <c r="M9" s="5">
        <v>1</v>
      </c>
      <c r="N9" s="38">
        <v>1</v>
      </c>
      <c r="O9" s="38" t="s">
        <v>10</v>
      </c>
      <c r="P9" s="5" t="s">
        <v>10</v>
      </c>
      <c r="Q9" s="5">
        <v>1</v>
      </c>
      <c r="R9" s="38">
        <v>1</v>
      </c>
      <c r="S9" s="38" t="s">
        <v>10</v>
      </c>
      <c r="T9" s="5">
        <v>1</v>
      </c>
      <c r="U9" s="5" t="s">
        <v>10</v>
      </c>
      <c r="V9" s="38">
        <v>0</v>
      </c>
      <c r="W9" s="38" t="s">
        <v>10</v>
      </c>
      <c r="X9" s="7">
        <f t="shared" si="0"/>
        <v>7</v>
      </c>
    </row>
    <row r="10" spans="1:24" ht="24.95" customHeight="1" x14ac:dyDescent="0.25">
      <c r="A10" s="1" t="str">
        <f t="shared" si="5"/>
        <v>Красносельский</v>
      </c>
      <c r="B10" s="2" t="str">
        <f t="shared" si="1"/>
        <v>ГБОУ школа № 54</v>
      </c>
      <c r="C10" s="3">
        <f>VLOOKUP(B10,Списки!$C$1:$E$70,2,FALSE)</f>
        <v>8054</v>
      </c>
      <c r="D10" s="3" t="str">
        <f>VLOOKUP(B10,Списки!$C$1:$E$70,3,FALSE)</f>
        <v>СОШ</v>
      </c>
      <c r="E10" s="9" t="s">
        <v>127</v>
      </c>
      <c r="F10" s="43">
        <f t="shared" si="2"/>
        <v>212</v>
      </c>
      <c r="G10" s="43">
        <f t="shared" si="3"/>
        <v>196</v>
      </c>
      <c r="H10" s="43">
        <f t="shared" si="4"/>
        <v>8054007</v>
      </c>
      <c r="I10" s="44" t="s">
        <v>69</v>
      </c>
      <c r="J10" s="38">
        <v>2</v>
      </c>
      <c r="K10" s="38" t="s">
        <v>10</v>
      </c>
      <c r="L10" s="5" t="s">
        <v>10</v>
      </c>
      <c r="M10" s="5">
        <v>1</v>
      </c>
      <c r="N10" s="38" t="s">
        <v>10</v>
      </c>
      <c r="O10" s="38">
        <v>1</v>
      </c>
      <c r="P10" s="5">
        <v>1</v>
      </c>
      <c r="Q10" s="5" t="s">
        <v>10</v>
      </c>
      <c r="R10" s="38">
        <v>2</v>
      </c>
      <c r="S10" s="38" t="s">
        <v>10</v>
      </c>
      <c r="T10" s="5">
        <v>1</v>
      </c>
      <c r="U10" s="5" t="s">
        <v>10</v>
      </c>
      <c r="V10" s="38">
        <v>0</v>
      </c>
      <c r="W10" s="38" t="s">
        <v>10</v>
      </c>
      <c r="X10" s="7">
        <f t="shared" si="0"/>
        <v>8</v>
      </c>
    </row>
    <row r="11" spans="1:24" ht="24.95" customHeight="1" x14ac:dyDescent="0.25">
      <c r="A11" s="1" t="str">
        <f t="shared" si="5"/>
        <v>Красносельский</v>
      </c>
      <c r="B11" s="2" t="str">
        <f t="shared" si="1"/>
        <v>ГБОУ школа № 54</v>
      </c>
      <c r="C11" s="3">
        <f>VLOOKUP(B11,Списки!$C$1:$E$70,2,FALSE)</f>
        <v>8054</v>
      </c>
      <c r="D11" s="3" t="str">
        <f>VLOOKUP(B11,Списки!$C$1:$E$70,3,FALSE)</f>
        <v>СОШ</v>
      </c>
      <c r="E11" s="9" t="s">
        <v>127</v>
      </c>
      <c r="F11" s="43">
        <f t="shared" si="2"/>
        <v>212</v>
      </c>
      <c r="G11" s="43">
        <f t="shared" si="3"/>
        <v>196</v>
      </c>
      <c r="H11" s="43">
        <f t="shared" si="4"/>
        <v>8054008</v>
      </c>
      <c r="I11" s="44" t="s">
        <v>68</v>
      </c>
      <c r="J11" s="38">
        <v>0</v>
      </c>
      <c r="K11" s="38" t="s">
        <v>10</v>
      </c>
      <c r="L11" s="5" t="s">
        <v>10</v>
      </c>
      <c r="M11" s="5">
        <v>1</v>
      </c>
      <c r="N11" s="38">
        <v>0</v>
      </c>
      <c r="O11" s="38" t="s">
        <v>10</v>
      </c>
      <c r="P11" s="5" t="s">
        <v>10</v>
      </c>
      <c r="Q11" s="5" t="s">
        <v>10</v>
      </c>
      <c r="R11" s="38" t="s">
        <v>10</v>
      </c>
      <c r="S11" s="38">
        <v>0</v>
      </c>
      <c r="T11" s="5">
        <v>0</v>
      </c>
      <c r="U11" s="5" t="s">
        <v>10</v>
      </c>
      <c r="V11" s="38" t="s">
        <v>10</v>
      </c>
      <c r="W11" s="38">
        <v>0</v>
      </c>
      <c r="X11" s="7">
        <f t="shared" si="0"/>
        <v>1</v>
      </c>
    </row>
    <row r="12" spans="1:24" ht="24.95" customHeight="1" x14ac:dyDescent="0.25">
      <c r="A12" s="1" t="str">
        <f t="shared" si="5"/>
        <v>Красносельский</v>
      </c>
      <c r="B12" s="2" t="str">
        <f t="shared" si="1"/>
        <v>ГБОУ школа № 54</v>
      </c>
      <c r="C12" s="3">
        <f>VLOOKUP(B12,Списки!$C$1:$E$70,2,FALSE)</f>
        <v>8054</v>
      </c>
      <c r="D12" s="3" t="str">
        <f>VLOOKUP(B12,Списки!$C$1:$E$70,3,FALSE)</f>
        <v>СОШ</v>
      </c>
      <c r="E12" s="9" t="s">
        <v>127</v>
      </c>
      <c r="F12" s="43">
        <f t="shared" si="2"/>
        <v>212</v>
      </c>
      <c r="G12" s="43">
        <f t="shared" si="3"/>
        <v>196</v>
      </c>
      <c r="H12" s="43">
        <f t="shared" si="4"/>
        <v>8054009</v>
      </c>
      <c r="I12" s="44" t="s">
        <v>68</v>
      </c>
      <c r="J12" s="38">
        <v>2</v>
      </c>
      <c r="K12" s="38" t="s">
        <v>10</v>
      </c>
      <c r="L12" s="5">
        <v>1</v>
      </c>
      <c r="M12" s="5" t="s">
        <v>10</v>
      </c>
      <c r="N12" s="38" t="s">
        <v>10</v>
      </c>
      <c r="O12" s="38">
        <v>2</v>
      </c>
      <c r="P12" s="5" t="s">
        <v>10</v>
      </c>
      <c r="Q12" s="5">
        <v>1</v>
      </c>
      <c r="R12" s="38">
        <v>1</v>
      </c>
      <c r="S12" s="38" t="s">
        <v>10</v>
      </c>
      <c r="T12" s="5">
        <v>0</v>
      </c>
      <c r="U12" s="5" t="s">
        <v>10</v>
      </c>
      <c r="V12" s="38" t="s">
        <v>10</v>
      </c>
      <c r="W12" s="38">
        <v>2</v>
      </c>
      <c r="X12" s="7">
        <f t="shared" si="0"/>
        <v>9</v>
      </c>
    </row>
    <row r="13" spans="1:24" ht="24.95" customHeight="1" x14ac:dyDescent="0.25">
      <c r="A13" s="1" t="str">
        <f t="shared" si="5"/>
        <v>Красносельский</v>
      </c>
      <c r="B13" s="2" t="str">
        <f t="shared" si="1"/>
        <v>ГБОУ школа № 54</v>
      </c>
      <c r="C13" s="3">
        <f>VLOOKUP(B13,Списки!$C$1:$E$70,2,FALSE)</f>
        <v>8054</v>
      </c>
      <c r="D13" s="3" t="str">
        <f>VLOOKUP(B13,Списки!$C$1:$E$70,3,FALSE)</f>
        <v>СОШ</v>
      </c>
      <c r="E13" s="9" t="s">
        <v>127</v>
      </c>
      <c r="F13" s="43">
        <f t="shared" si="2"/>
        <v>212</v>
      </c>
      <c r="G13" s="43">
        <f t="shared" si="3"/>
        <v>196</v>
      </c>
      <c r="H13" s="43">
        <f t="shared" si="4"/>
        <v>8054010</v>
      </c>
      <c r="I13" s="44" t="s">
        <v>69</v>
      </c>
      <c r="J13" s="38" t="s">
        <v>10</v>
      </c>
      <c r="K13" s="38">
        <v>1</v>
      </c>
      <c r="L13" s="5" t="s">
        <v>10</v>
      </c>
      <c r="M13" s="5">
        <v>1</v>
      </c>
      <c r="N13" s="38">
        <v>2</v>
      </c>
      <c r="O13" s="38" t="s">
        <v>10</v>
      </c>
      <c r="P13" s="5">
        <v>1</v>
      </c>
      <c r="Q13" s="5" t="s">
        <v>10</v>
      </c>
      <c r="R13" s="38">
        <v>1</v>
      </c>
      <c r="S13" s="38" t="s">
        <v>10</v>
      </c>
      <c r="T13" s="5">
        <v>1</v>
      </c>
      <c r="U13" s="5" t="s">
        <v>10</v>
      </c>
      <c r="V13" s="38" t="s">
        <v>10</v>
      </c>
      <c r="W13" s="38">
        <v>2</v>
      </c>
      <c r="X13" s="7">
        <f t="shared" si="0"/>
        <v>9</v>
      </c>
    </row>
    <row r="14" spans="1:24" ht="24.95" customHeight="1" x14ac:dyDescent="0.25">
      <c r="A14" s="1" t="str">
        <f t="shared" si="5"/>
        <v>Красносельский</v>
      </c>
      <c r="B14" s="2" t="str">
        <f t="shared" si="1"/>
        <v>ГБОУ школа № 54</v>
      </c>
      <c r="C14" s="3">
        <f>VLOOKUP(B14,Списки!$C$1:$E$70,2,FALSE)</f>
        <v>8054</v>
      </c>
      <c r="D14" s="3" t="str">
        <f>VLOOKUP(B14,Списки!$C$1:$E$70,3,FALSE)</f>
        <v>СОШ</v>
      </c>
      <c r="E14" s="9" t="s">
        <v>127</v>
      </c>
      <c r="F14" s="43">
        <f t="shared" si="2"/>
        <v>212</v>
      </c>
      <c r="G14" s="43">
        <f t="shared" si="3"/>
        <v>196</v>
      </c>
      <c r="H14" s="43">
        <f t="shared" si="4"/>
        <v>8054011</v>
      </c>
      <c r="I14" s="44" t="s">
        <v>68</v>
      </c>
      <c r="J14" s="38" t="s">
        <v>10</v>
      </c>
      <c r="K14" s="38">
        <v>0</v>
      </c>
      <c r="L14" s="5" t="s">
        <v>10</v>
      </c>
      <c r="M14" s="5">
        <v>1</v>
      </c>
      <c r="N14" s="38">
        <v>2</v>
      </c>
      <c r="O14" s="38" t="s">
        <v>10</v>
      </c>
      <c r="P14" s="5">
        <v>1</v>
      </c>
      <c r="Q14" s="5" t="s">
        <v>10</v>
      </c>
      <c r="R14" s="38">
        <v>2</v>
      </c>
      <c r="S14" s="38" t="s">
        <v>10</v>
      </c>
      <c r="T14" s="5">
        <v>1</v>
      </c>
      <c r="U14" s="5" t="s">
        <v>10</v>
      </c>
      <c r="V14" s="38">
        <v>0</v>
      </c>
      <c r="W14" s="38" t="s">
        <v>10</v>
      </c>
      <c r="X14" s="7">
        <f t="shared" si="0"/>
        <v>7</v>
      </c>
    </row>
    <row r="15" spans="1:24" ht="24.95" customHeight="1" x14ac:dyDescent="0.25">
      <c r="A15" s="1" t="str">
        <f t="shared" si="5"/>
        <v>Красносельский</v>
      </c>
      <c r="B15" s="2" t="str">
        <f t="shared" si="1"/>
        <v>ГБОУ школа № 54</v>
      </c>
      <c r="C15" s="3">
        <f>VLOOKUP(B15,Списки!$C$1:$E$70,2,FALSE)</f>
        <v>8054</v>
      </c>
      <c r="D15" s="3" t="str">
        <f>VLOOKUP(B15,Списки!$C$1:$E$70,3,FALSE)</f>
        <v>СОШ</v>
      </c>
      <c r="E15" s="9" t="s">
        <v>127</v>
      </c>
      <c r="F15" s="43">
        <f t="shared" si="2"/>
        <v>212</v>
      </c>
      <c r="G15" s="43">
        <f t="shared" si="3"/>
        <v>196</v>
      </c>
      <c r="H15" s="43">
        <f t="shared" si="4"/>
        <v>8054012</v>
      </c>
      <c r="I15" s="44" t="s">
        <v>69</v>
      </c>
      <c r="J15" s="38" t="s">
        <v>10</v>
      </c>
      <c r="K15" s="38">
        <v>1</v>
      </c>
      <c r="L15" s="5" t="s">
        <v>10</v>
      </c>
      <c r="M15" s="5">
        <v>1</v>
      </c>
      <c r="N15" s="38">
        <v>2</v>
      </c>
      <c r="O15" s="38" t="s">
        <v>10</v>
      </c>
      <c r="P15" s="5" t="s">
        <v>10</v>
      </c>
      <c r="Q15" s="5">
        <v>0</v>
      </c>
      <c r="R15" s="38">
        <v>2</v>
      </c>
      <c r="S15" s="38" t="s">
        <v>10</v>
      </c>
      <c r="T15" s="5">
        <v>1</v>
      </c>
      <c r="U15" s="5" t="s">
        <v>10</v>
      </c>
      <c r="V15" s="38" t="s">
        <v>10</v>
      </c>
      <c r="W15" s="38">
        <v>2</v>
      </c>
      <c r="X15" s="7">
        <f t="shared" si="0"/>
        <v>9</v>
      </c>
    </row>
    <row r="16" spans="1:24" ht="24.95" customHeight="1" x14ac:dyDescent="0.25">
      <c r="A16" s="1" t="str">
        <f t="shared" si="5"/>
        <v>Красносельский</v>
      </c>
      <c r="B16" s="2" t="str">
        <f t="shared" si="1"/>
        <v>ГБОУ школа № 54</v>
      </c>
      <c r="C16" s="3">
        <f>VLOOKUP(B16,Списки!$C$1:$E$70,2,FALSE)</f>
        <v>8054</v>
      </c>
      <c r="D16" s="3" t="str">
        <f>VLOOKUP(B16,Списки!$C$1:$E$70,3,FALSE)</f>
        <v>СОШ</v>
      </c>
      <c r="E16" s="9" t="s">
        <v>127</v>
      </c>
      <c r="F16" s="43">
        <f t="shared" si="2"/>
        <v>212</v>
      </c>
      <c r="G16" s="43">
        <f t="shared" si="3"/>
        <v>196</v>
      </c>
      <c r="H16" s="43">
        <f t="shared" si="4"/>
        <v>8054013</v>
      </c>
      <c r="I16" s="44" t="s">
        <v>69</v>
      </c>
      <c r="J16" s="38" t="s">
        <v>10</v>
      </c>
      <c r="K16" s="38">
        <v>1</v>
      </c>
      <c r="L16" s="5" t="s">
        <v>10</v>
      </c>
      <c r="M16" s="5">
        <v>1</v>
      </c>
      <c r="N16" s="38">
        <v>2</v>
      </c>
      <c r="O16" s="38" t="s">
        <v>10</v>
      </c>
      <c r="P16" s="5">
        <v>1</v>
      </c>
      <c r="Q16" s="5" t="s">
        <v>10</v>
      </c>
      <c r="R16" s="38">
        <v>1</v>
      </c>
      <c r="S16" s="38" t="s">
        <v>10</v>
      </c>
      <c r="T16" s="5">
        <v>0</v>
      </c>
      <c r="U16" s="5" t="s">
        <v>10</v>
      </c>
      <c r="V16" s="38" t="s">
        <v>10</v>
      </c>
      <c r="W16" s="38">
        <v>2</v>
      </c>
      <c r="X16" s="7">
        <f t="shared" si="0"/>
        <v>8</v>
      </c>
    </row>
    <row r="17" spans="1:24" ht="24.95" customHeight="1" x14ac:dyDescent="0.25">
      <c r="A17" s="1" t="str">
        <f t="shared" si="5"/>
        <v>Красносельский</v>
      </c>
      <c r="B17" s="2" t="str">
        <f t="shared" si="1"/>
        <v>ГБОУ школа № 54</v>
      </c>
      <c r="C17" s="3">
        <f>VLOOKUP(B17,Списки!$C$1:$E$70,2,FALSE)</f>
        <v>8054</v>
      </c>
      <c r="D17" s="3" t="str">
        <f>VLOOKUP(B17,Списки!$C$1:$E$70,3,FALSE)</f>
        <v>СОШ</v>
      </c>
      <c r="E17" s="9" t="s">
        <v>127</v>
      </c>
      <c r="F17" s="43">
        <f t="shared" si="2"/>
        <v>212</v>
      </c>
      <c r="G17" s="43">
        <f t="shared" si="3"/>
        <v>196</v>
      </c>
      <c r="H17" s="43">
        <f t="shared" si="4"/>
        <v>8054014</v>
      </c>
      <c r="I17" s="44" t="s">
        <v>69</v>
      </c>
      <c r="J17" s="38">
        <v>2</v>
      </c>
      <c r="K17" s="38" t="s">
        <v>10</v>
      </c>
      <c r="L17" s="5" t="s">
        <v>10</v>
      </c>
      <c r="M17" s="5">
        <v>1</v>
      </c>
      <c r="N17" s="38" t="s">
        <v>10</v>
      </c>
      <c r="O17" s="38">
        <v>0</v>
      </c>
      <c r="P17" s="5">
        <v>0</v>
      </c>
      <c r="Q17" s="5" t="s">
        <v>10</v>
      </c>
      <c r="R17" s="38">
        <v>1</v>
      </c>
      <c r="S17" s="38" t="s">
        <v>10</v>
      </c>
      <c r="T17" s="5">
        <v>0</v>
      </c>
      <c r="U17" s="5" t="s">
        <v>10</v>
      </c>
      <c r="V17" s="38">
        <v>1</v>
      </c>
      <c r="W17" s="38" t="s">
        <v>10</v>
      </c>
      <c r="X17" s="7">
        <f t="shared" si="0"/>
        <v>5</v>
      </c>
    </row>
    <row r="18" spans="1:24" ht="24.95" customHeight="1" x14ac:dyDescent="0.25">
      <c r="A18" s="1" t="str">
        <f t="shared" si="5"/>
        <v>Красносельский</v>
      </c>
      <c r="B18" s="2" t="str">
        <f t="shared" si="1"/>
        <v>ГБОУ школа № 54</v>
      </c>
      <c r="C18" s="3">
        <f>VLOOKUP(B18,Списки!$C$1:$E$70,2,FALSE)</f>
        <v>8054</v>
      </c>
      <c r="D18" s="3" t="str">
        <f>VLOOKUP(B18,Списки!$C$1:$E$70,3,FALSE)</f>
        <v>СОШ</v>
      </c>
      <c r="E18" s="9" t="s">
        <v>127</v>
      </c>
      <c r="F18" s="43">
        <f t="shared" si="2"/>
        <v>212</v>
      </c>
      <c r="G18" s="43">
        <f t="shared" si="3"/>
        <v>196</v>
      </c>
      <c r="H18" s="43">
        <f t="shared" si="4"/>
        <v>8054015</v>
      </c>
      <c r="I18" s="44" t="s">
        <v>68</v>
      </c>
      <c r="J18" s="38" t="s">
        <v>10</v>
      </c>
      <c r="K18" s="38">
        <v>1</v>
      </c>
      <c r="L18" s="5" t="s">
        <v>10</v>
      </c>
      <c r="M18" s="5">
        <v>1</v>
      </c>
      <c r="N18" s="38">
        <v>2</v>
      </c>
      <c r="O18" s="38" t="s">
        <v>10</v>
      </c>
      <c r="P18" s="5">
        <v>1</v>
      </c>
      <c r="Q18" s="5" t="s">
        <v>10</v>
      </c>
      <c r="R18" s="38">
        <v>0</v>
      </c>
      <c r="S18" s="38" t="s">
        <v>10</v>
      </c>
      <c r="T18" s="5">
        <v>1</v>
      </c>
      <c r="U18" s="5" t="s">
        <v>10</v>
      </c>
      <c r="V18" s="38">
        <v>0</v>
      </c>
      <c r="W18" s="38" t="s">
        <v>10</v>
      </c>
      <c r="X18" s="7">
        <f t="shared" si="0"/>
        <v>6</v>
      </c>
    </row>
    <row r="19" spans="1:24" ht="24.95" customHeight="1" x14ac:dyDescent="0.25">
      <c r="A19" s="1" t="str">
        <f t="shared" si="5"/>
        <v>Красносельский</v>
      </c>
      <c r="B19" s="2" t="str">
        <f t="shared" si="1"/>
        <v>ГБОУ школа № 54</v>
      </c>
      <c r="C19" s="3">
        <f>VLOOKUP(B19,Списки!$C$1:$E$70,2,FALSE)</f>
        <v>8054</v>
      </c>
      <c r="D19" s="3" t="str">
        <f>VLOOKUP(B19,Списки!$C$1:$E$70,3,FALSE)</f>
        <v>СОШ</v>
      </c>
      <c r="E19" s="9" t="s">
        <v>127</v>
      </c>
      <c r="F19" s="43">
        <f t="shared" si="2"/>
        <v>212</v>
      </c>
      <c r="G19" s="43">
        <f t="shared" si="3"/>
        <v>196</v>
      </c>
      <c r="H19" s="43">
        <f t="shared" si="4"/>
        <v>8054016</v>
      </c>
      <c r="I19" s="44" t="s">
        <v>69</v>
      </c>
      <c r="J19" s="38">
        <v>2</v>
      </c>
      <c r="K19" s="38" t="s">
        <v>10</v>
      </c>
      <c r="L19" s="5" t="s">
        <v>10</v>
      </c>
      <c r="M19" s="5">
        <v>1</v>
      </c>
      <c r="N19" s="38">
        <v>2</v>
      </c>
      <c r="O19" s="38" t="s">
        <v>10</v>
      </c>
      <c r="P19" s="5">
        <v>1</v>
      </c>
      <c r="Q19" s="5" t="s">
        <v>10</v>
      </c>
      <c r="R19" s="38">
        <v>2</v>
      </c>
      <c r="S19" s="38" t="s">
        <v>10</v>
      </c>
      <c r="T19" s="5">
        <v>0</v>
      </c>
      <c r="U19" s="5" t="s">
        <v>10</v>
      </c>
      <c r="V19" s="38">
        <v>0</v>
      </c>
      <c r="W19" s="38" t="s">
        <v>10</v>
      </c>
      <c r="X19" s="7">
        <f t="shared" si="0"/>
        <v>8</v>
      </c>
    </row>
    <row r="20" spans="1:24" ht="24.95" customHeight="1" x14ac:dyDescent="0.25">
      <c r="A20" s="1" t="str">
        <f t="shared" si="5"/>
        <v>Красносельский</v>
      </c>
      <c r="B20" s="2" t="str">
        <f t="shared" si="1"/>
        <v>ГБОУ школа № 54</v>
      </c>
      <c r="C20" s="3">
        <f>VLOOKUP(B20,Списки!$C$1:$E$70,2,FALSE)</f>
        <v>8054</v>
      </c>
      <c r="D20" s="3" t="str">
        <f>VLOOKUP(B20,Списки!$C$1:$E$70,3,FALSE)</f>
        <v>СОШ</v>
      </c>
      <c r="E20" s="9" t="s">
        <v>127</v>
      </c>
      <c r="F20" s="43">
        <f t="shared" si="2"/>
        <v>212</v>
      </c>
      <c r="G20" s="43">
        <f t="shared" si="3"/>
        <v>196</v>
      </c>
      <c r="H20" s="43">
        <f t="shared" si="4"/>
        <v>8054017</v>
      </c>
      <c r="I20" s="44" t="s">
        <v>68</v>
      </c>
      <c r="J20" s="38">
        <v>1</v>
      </c>
      <c r="K20" s="38" t="s">
        <v>10</v>
      </c>
      <c r="L20" s="5" t="s">
        <v>10</v>
      </c>
      <c r="M20" s="5">
        <v>1</v>
      </c>
      <c r="N20" s="38">
        <v>2</v>
      </c>
      <c r="O20" s="38" t="s">
        <v>10</v>
      </c>
      <c r="P20" s="5">
        <v>0</v>
      </c>
      <c r="Q20" s="5" t="s">
        <v>10</v>
      </c>
      <c r="R20" s="38">
        <v>1</v>
      </c>
      <c r="S20" s="38" t="s">
        <v>10</v>
      </c>
      <c r="T20" s="5">
        <v>1</v>
      </c>
      <c r="U20" s="5" t="s">
        <v>10</v>
      </c>
      <c r="V20" s="38">
        <v>0</v>
      </c>
      <c r="W20" s="38" t="s">
        <v>10</v>
      </c>
      <c r="X20" s="7">
        <f t="shared" si="0"/>
        <v>6</v>
      </c>
    </row>
    <row r="21" spans="1:24" ht="24.95" customHeight="1" x14ac:dyDescent="0.25">
      <c r="A21" s="1" t="str">
        <f t="shared" si="5"/>
        <v>Красносельский</v>
      </c>
      <c r="B21" s="2" t="str">
        <f t="shared" si="1"/>
        <v>ГБОУ школа № 54</v>
      </c>
      <c r="C21" s="3">
        <f>VLOOKUP(B21,Списки!$C$1:$E$70,2,FALSE)</f>
        <v>8054</v>
      </c>
      <c r="D21" s="3" t="str">
        <f>VLOOKUP(B21,Списки!$C$1:$E$70,3,FALSE)</f>
        <v>СОШ</v>
      </c>
      <c r="E21" s="9" t="s">
        <v>127</v>
      </c>
      <c r="F21" s="43">
        <f t="shared" si="2"/>
        <v>212</v>
      </c>
      <c r="G21" s="43">
        <f t="shared" si="3"/>
        <v>196</v>
      </c>
      <c r="H21" s="43">
        <f t="shared" si="4"/>
        <v>8054018</v>
      </c>
      <c r="I21" s="44" t="s">
        <v>68</v>
      </c>
      <c r="J21" s="38" t="s">
        <v>10</v>
      </c>
      <c r="K21" s="38">
        <v>1</v>
      </c>
      <c r="L21" s="5" t="s">
        <v>10</v>
      </c>
      <c r="M21" s="5">
        <v>1</v>
      </c>
      <c r="N21" s="38">
        <v>0</v>
      </c>
      <c r="O21" s="38" t="s">
        <v>10</v>
      </c>
      <c r="P21" s="5">
        <v>1</v>
      </c>
      <c r="Q21" s="5" t="s">
        <v>10</v>
      </c>
      <c r="R21" s="38">
        <v>1</v>
      </c>
      <c r="S21" s="38" t="s">
        <v>10</v>
      </c>
      <c r="T21" s="5">
        <v>1</v>
      </c>
      <c r="U21" s="5" t="s">
        <v>10</v>
      </c>
      <c r="V21" s="38" t="s">
        <v>10</v>
      </c>
      <c r="W21" s="38">
        <v>0</v>
      </c>
      <c r="X21" s="7">
        <f t="shared" si="0"/>
        <v>5</v>
      </c>
    </row>
    <row r="22" spans="1:24" ht="24.95" customHeight="1" x14ac:dyDescent="0.25">
      <c r="A22" s="1" t="str">
        <f t="shared" si="5"/>
        <v>Красносельский</v>
      </c>
      <c r="B22" s="2" t="str">
        <f t="shared" si="1"/>
        <v>ГБОУ школа № 54</v>
      </c>
      <c r="C22" s="3">
        <f>VLOOKUP(B22,Списки!$C$1:$E$70,2,FALSE)</f>
        <v>8054</v>
      </c>
      <c r="D22" s="3" t="str">
        <f>VLOOKUP(B22,Списки!$C$1:$E$70,3,FALSE)</f>
        <v>СОШ</v>
      </c>
      <c r="E22" s="9" t="s">
        <v>127</v>
      </c>
      <c r="F22" s="43">
        <f t="shared" si="2"/>
        <v>212</v>
      </c>
      <c r="G22" s="43">
        <f t="shared" si="3"/>
        <v>196</v>
      </c>
      <c r="H22" s="43">
        <f t="shared" si="4"/>
        <v>8054019</v>
      </c>
      <c r="I22" s="44" t="s">
        <v>68</v>
      </c>
      <c r="J22" s="38" t="s">
        <v>10</v>
      </c>
      <c r="K22" s="38">
        <v>0</v>
      </c>
      <c r="L22" s="5" t="s">
        <v>10</v>
      </c>
      <c r="M22" s="5">
        <v>1</v>
      </c>
      <c r="N22" s="38">
        <v>2</v>
      </c>
      <c r="O22" s="38" t="s">
        <v>10</v>
      </c>
      <c r="P22" s="5">
        <v>1</v>
      </c>
      <c r="Q22" s="5" t="s">
        <v>10</v>
      </c>
      <c r="R22" s="38" t="s">
        <v>10</v>
      </c>
      <c r="S22" s="38">
        <v>0</v>
      </c>
      <c r="T22" s="5">
        <v>1</v>
      </c>
      <c r="U22" s="5" t="s">
        <v>10</v>
      </c>
      <c r="V22" s="38" t="s">
        <v>10</v>
      </c>
      <c r="W22" s="38">
        <v>1</v>
      </c>
      <c r="X22" s="7">
        <f t="shared" si="0"/>
        <v>6</v>
      </c>
    </row>
    <row r="23" spans="1:24" ht="24.95" customHeight="1" x14ac:dyDescent="0.25">
      <c r="A23" s="1" t="str">
        <f t="shared" si="5"/>
        <v>Красносельский</v>
      </c>
      <c r="B23" s="2" t="str">
        <f t="shared" si="1"/>
        <v>ГБОУ школа № 54</v>
      </c>
      <c r="C23" s="3">
        <f>VLOOKUP(B23,Списки!$C$1:$E$70,2,FALSE)</f>
        <v>8054</v>
      </c>
      <c r="D23" s="3" t="str">
        <f>VLOOKUP(B23,Списки!$C$1:$E$70,3,FALSE)</f>
        <v>СОШ</v>
      </c>
      <c r="E23" s="9" t="s">
        <v>127</v>
      </c>
      <c r="F23" s="43">
        <f t="shared" si="2"/>
        <v>212</v>
      </c>
      <c r="G23" s="43">
        <f t="shared" si="3"/>
        <v>196</v>
      </c>
      <c r="H23" s="43">
        <f t="shared" si="4"/>
        <v>8054020</v>
      </c>
      <c r="I23" s="44" t="s">
        <v>68</v>
      </c>
      <c r="J23" s="38">
        <v>2</v>
      </c>
      <c r="K23" s="38" t="s">
        <v>10</v>
      </c>
      <c r="L23" s="5" t="s">
        <v>10</v>
      </c>
      <c r="M23" s="5">
        <v>1</v>
      </c>
      <c r="N23" s="38">
        <v>2</v>
      </c>
      <c r="O23" s="38" t="s">
        <v>10</v>
      </c>
      <c r="P23" s="5">
        <v>1</v>
      </c>
      <c r="Q23" s="5" t="s">
        <v>10</v>
      </c>
      <c r="R23" s="38">
        <v>2</v>
      </c>
      <c r="S23" s="38" t="s">
        <v>10</v>
      </c>
      <c r="T23" s="5">
        <v>1</v>
      </c>
      <c r="U23" s="5" t="s">
        <v>10</v>
      </c>
      <c r="V23" s="38" t="s">
        <v>10</v>
      </c>
      <c r="W23" s="38">
        <v>2</v>
      </c>
      <c r="X23" s="7">
        <f t="shared" si="0"/>
        <v>11</v>
      </c>
    </row>
    <row r="24" spans="1:24" ht="24.95" customHeight="1" x14ac:dyDescent="0.25">
      <c r="A24" s="1" t="str">
        <f t="shared" si="5"/>
        <v>Красносельский</v>
      </c>
      <c r="B24" s="2" t="str">
        <f t="shared" si="1"/>
        <v>ГБОУ школа № 54</v>
      </c>
      <c r="C24" s="3">
        <f>VLOOKUP(B24,Списки!$C$1:$E$70,2,FALSE)</f>
        <v>8054</v>
      </c>
      <c r="D24" s="3" t="str">
        <f>VLOOKUP(B24,Списки!$C$1:$E$70,3,FALSE)</f>
        <v>СОШ</v>
      </c>
      <c r="E24" s="9" t="s">
        <v>127</v>
      </c>
      <c r="F24" s="43">
        <f t="shared" si="2"/>
        <v>212</v>
      </c>
      <c r="G24" s="43">
        <f t="shared" si="3"/>
        <v>196</v>
      </c>
      <c r="H24" s="43">
        <f t="shared" si="4"/>
        <v>8054021</v>
      </c>
      <c r="I24" s="44" t="s">
        <v>69</v>
      </c>
      <c r="J24" s="38" t="s">
        <v>10</v>
      </c>
      <c r="K24" s="38">
        <v>2</v>
      </c>
      <c r="L24" s="5" t="s">
        <v>10</v>
      </c>
      <c r="M24" s="5">
        <v>0</v>
      </c>
      <c r="N24" s="38">
        <v>2</v>
      </c>
      <c r="O24" s="38" t="s">
        <v>10</v>
      </c>
      <c r="P24" s="5" t="s">
        <v>10</v>
      </c>
      <c r="Q24" s="5">
        <v>0</v>
      </c>
      <c r="R24" s="38">
        <v>1</v>
      </c>
      <c r="S24" s="38" t="s">
        <v>10</v>
      </c>
      <c r="T24" s="5">
        <v>1</v>
      </c>
      <c r="U24" s="5" t="s">
        <v>10</v>
      </c>
      <c r="V24" s="38" t="s">
        <v>10</v>
      </c>
      <c r="W24" s="38">
        <v>2</v>
      </c>
      <c r="X24" s="7">
        <f t="shared" si="0"/>
        <v>8</v>
      </c>
    </row>
    <row r="25" spans="1:24" ht="24.95" customHeight="1" x14ac:dyDescent="0.25">
      <c r="A25" s="1" t="str">
        <f t="shared" si="5"/>
        <v>Красносельский</v>
      </c>
      <c r="B25" s="2" t="str">
        <f t="shared" si="1"/>
        <v>ГБОУ школа № 54</v>
      </c>
      <c r="C25" s="3">
        <f>VLOOKUP(B25,Списки!$C$1:$E$70,2,FALSE)</f>
        <v>8054</v>
      </c>
      <c r="D25" s="3" t="str">
        <f>VLOOKUP(B25,Списки!$C$1:$E$70,3,FALSE)</f>
        <v>СОШ</v>
      </c>
      <c r="E25" s="9" t="s">
        <v>127</v>
      </c>
      <c r="F25" s="43">
        <f t="shared" si="2"/>
        <v>212</v>
      </c>
      <c r="G25" s="43">
        <f t="shared" si="3"/>
        <v>196</v>
      </c>
      <c r="H25" s="43">
        <f t="shared" si="4"/>
        <v>8054022</v>
      </c>
      <c r="I25" s="44" t="s">
        <v>68</v>
      </c>
      <c r="J25" s="38">
        <v>2</v>
      </c>
      <c r="K25" s="38" t="s">
        <v>10</v>
      </c>
      <c r="L25" s="5" t="s">
        <v>10</v>
      </c>
      <c r="M25" s="5">
        <v>1</v>
      </c>
      <c r="N25" s="38" t="s">
        <v>10</v>
      </c>
      <c r="O25" s="38">
        <v>0</v>
      </c>
      <c r="P25" s="5">
        <v>1</v>
      </c>
      <c r="Q25" s="5" t="s">
        <v>10</v>
      </c>
      <c r="R25" s="38" t="s">
        <v>10</v>
      </c>
      <c r="S25" s="38">
        <v>0</v>
      </c>
      <c r="T25" s="5">
        <v>1</v>
      </c>
      <c r="U25" s="5" t="s">
        <v>10</v>
      </c>
      <c r="V25" s="38" t="s">
        <v>10</v>
      </c>
      <c r="W25" s="38">
        <v>2</v>
      </c>
      <c r="X25" s="7">
        <f>IF(OR(ISBLANK(#REF!),ISBLANK($E25)),"---",SUM(J25:W25))</f>
        <v>7</v>
      </c>
    </row>
    <row r="26" spans="1:24" ht="24.95" customHeight="1" x14ac:dyDescent="0.25">
      <c r="A26" s="1" t="str">
        <f t="shared" si="5"/>
        <v>Красносельский</v>
      </c>
      <c r="B26" s="2" t="str">
        <f t="shared" si="1"/>
        <v>ГБОУ школа № 54</v>
      </c>
      <c r="C26" s="3">
        <f>VLOOKUP(B26,Списки!$C$1:$E$70,2,FALSE)</f>
        <v>8054</v>
      </c>
      <c r="D26" s="3" t="str">
        <f>VLOOKUP(B26,Списки!$C$1:$E$70,3,FALSE)</f>
        <v>СОШ</v>
      </c>
      <c r="E26" s="9" t="s">
        <v>127</v>
      </c>
      <c r="F26" s="43">
        <f t="shared" si="2"/>
        <v>212</v>
      </c>
      <c r="G26" s="43">
        <f t="shared" si="3"/>
        <v>196</v>
      </c>
      <c r="H26" s="43">
        <f t="shared" si="4"/>
        <v>8054023</v>
      </c>
      <c r="I26" s="44" t="s">
        <v>69</v>
      </c>
      <c r="J26" s="38" t="s">
        <v>10</v>
      </c>
      <c r="K26" s="38">
        <v>2</v>
      </c>
      <c r="L26" s="5" t="s">
        <v>10</v>
      </c>
      <c r="M26" s="5">
        <v>1</v>
      </c>
      <c r="N26" s="38">
        <v>2</v>
      </c>
      <c r="O26" s="38" t="s">
        <v>10</v>
      </c>
      <c r="P26" s="5">
        <v>1</v>
      </c>
      <c r="Q26" s="5" t="s">
        <v>10</v>
      </c>
      <c r="R26" s="38">
        <v>2</v>
      </c>
      <c r="S26" s="38" t="s">
        <v>10</v>
      </c>
      <c r="T26" s="5">
        <v>1</v>
      </c>
      <c r="U26" s="5" t="s">
        <v>10</v>
      </c>
      <c r="V26" s="38">
        <v>0</v>
      </c>
      <c r="W26" s="38" t="s">
        <v>10</v>
      </c>
      <c r="X26" s="7">
        <f t="shared" ref="X26:X34" si="6">IF(OR(ISBLANK($I25),ISBLANK($E26)),"---",SUM(J26:W26))</f>
        <v>9</v>
      </c>
    </row>
    <row r="27" spans="1:24" ht="24.95" customHeight="1" x14ac:dyDescent="0.25">
      <c r="A27" s="1" t="str">
        <f t="shared" si="5"/>
        <v>Красносельский</v>
      </c>
      <c r="B27" s="2" t="str">
        <f t="shared" si="1"/>
        <v>ГБОУ школа № 54</v>
      </c>
      <c r="C27" s="3">
        <f>VLOOKUP(B27,Списки!$C$1:$E$70,2,FALSE)</f>
        <v>8054</v>
      </c>
      <c r="D27" s="3" t="str">
        <f>VLOOKUP(B27,Списки!$C$1:$E$70,3,FALSE)</f>
        <v>СОШ</v>
      </c>
      <c r="E27" s="9" t="s">
        <v>127</v>
      </c>
      <c r="F27" s="43">
        <f t="shared" si="2"/>
        <v>212</v>
      </c>
      <c r="G27" s="43">
        <f t="shared" si="3"/>
        <v>196</v>
      </c>
      <c r="H27" s="43">
        <f t="shared" si="4"/>
        <v>8054024</v>
      </c>
      <c r="I27" s="44" t="s">
        <v>69</v>
      </c>
      <c r="J27" s="38">
        <v>2</v>
      </c>
      <c r="K27" s="38" t="s">
        <v>10</v>
      </c>
      <c r="L27" s="5" t="s">
        <v>10</v>
      </c>
      <c r="M27" s="5">
        <v>1</v>
      </c>
      <c r="N27" s="38">
        <v>2</v>
      </c>
      <c r="O27" s="38" t="s">
        <v>10</v>
      </c>
      <c r="P27" s="5" t="s">
        <v>10</v>
      </c>
      <c r="Q27" s="5">
        <v>1</v>
      </c>
      <c r="R27" s="38">
        <v>1</v>
      </c>
      <c r="S27" s="38" t="s">
        <v>10</v>
      </c>
      <c r="T27" s="5">
        <v>1</v>
      </c>
      <c r="U27" s="5" t="s">
        <v>10</v>
      </c>
      <c r="V27" s="38">
        <v>0</v>
      </c>
      <c r="W27" s="38" t="s">
        <v>10</v>
      </c>
      <c r="X27" s="7">
        <f t="shared" si="6"/>
        <v>8</v>
      </c>
    </row>
    <row r="28" spans="1:24" ht="24.95" customHeight="1" x14ac:dyDescent="0.25">
      <c r="A28" s="1" t="str">
        <f t="shared" si="5"/>
        <v>Красносельский</v>
      </c>
      <c r="B28" s="2" t="str">
        <f t="shared" si="1"/>
        <v>ГБОУ школа № 54</v>
      </c>
      <c r="C28" s="3">
        <f>VLOOKUP(B28,Списки!$C$1:$E$70,2,FALSE)</f>
        <v>8054</v>
      </c>
      <c r="D28" s="3" t="str">
        <f>VLOOKUP(B28,Списки!$C$1:$E$70,3,FALSE)</f>
        <v>СОШ</v>
      </c>
      <c r="E28" s="9" t="s">
        <v>127</v>
      </c>
      <c r="F28" s="43">
        <f t="shared" si="2"/>
        <v>212</v>
      </c>
      <c r="G28" s="43">
        <f t="shared" si="3"/>
        <v>196</v>
      </c>
      <c r="H28" s="43">
        <f t="shared" si="4"/>
        <v>8054025</v>
      </c>
      <c r="I28" s="44" t="s">
        <v>69</v>
      </c>
      <c r="J28" s="38">
        <v>1</v>
      </c>
      <c r="K28" s="38" t="s">
        <v>10</v>
      </c>
      <c r="L28" s="5" t="s">
        <v>10</v>
      </c>
      <c r="M28" s="5">
        <v>1</v>
      </c>
      <c r="N28" s="38">
        <v>2</v>
      </c>
      <c r="O28" s="38" t="s">
        <v>10</v>
      </c>
      <c r="P28" s="5">
        <v>0</v>
      </c>
      <c r="Q28" s="5" t="s">
        <v>10</v>
      </c>
      <c r="R28" s="38">
        <v>2</v>
      </c>
      <c r="S28" s="38" t="s">
        <v>10</v>
      </c>
      <c r="T28" s="5">
        <v>0</v>
      </c>
      <c r="U28" s="5" t="s">
        <v>10</v>
      </c>
      <c r="V28" s="38">
        <v>0</v>
      </c>
      <c r="W28" s="38" t="s">
        <v>10</v>
      </c>
      <c r="X28" s="7">
        <f t="shared" si="6"/>
        <v>6</v>
      </c>
    </row>
    <row r="29" spans="1:24" ht="24.95" customHeight="1" x14ac:dyDescent="0.25">
      <c r="A29" s="1" t="str">
        <f t="shared" si="5"/>
        <v>Красносельский</v>
      </c>
      <c r="B29" s="2" t="str">
        <f t="shared" si="1"/>
        <v>ГБОУ школа № 54</v>
      </c>
      <c r="C29" s="3">
        <f>VLOOKUP(B29,Списки!$C$1:$E$70,2,FALSE)</f>
        <v>8054</v>
      </c>
      <c r="D29" s="3" t="str">
        <f>VLOOKUP(B29,Списки!$C$1:$E$70,3,FALSE)</f>
        <v>СОШ</v>
      </c>
      <c r="E29" s="9" t="s">
        <v>127</v>
      </c>
      <c r="F29" s="43">
        <f t="shared" si="2"/>
        <v>212</v>
      </c>
      <c r="G29" s="43">
        <f t="shared" si="3"/>
        <v>196</v>
      </c>
      <c r="H29" s="43">
        <f t="shared" si="4"/>
        <v>8054026</v>
      </c>
      <c r="I29" s="44" t="s">
        <v>68</v>
      </c>
      <c r="J29" s="38">
        <v>2</v>
      </c>
      <c r="K29" s="38" t="s">
        <v>10</v>
      </c>
      <c r="L29" s="5" t="s">
        <v>10</v>
      </c>
      <c r="M29" s="5">
        <v>1</v>
      </c>
      <c r="N29" s="38">
        <v>2</v>
      </c>
      <c r="O29" s="38" t="s">
        <v>10</v>
      </c>
      <c r="P29" s="5">
        <v>1</v>
      </c>
      <c r="Q29" s="5" t="s">
        <v>10</v>
      </c>
      <c r="R29" s="38">
        <v>2</v>
      </c>
      <c r="S29" s="38" t="s">
        <v>10</v>
      </c>
      <c r="T29" s="5">
        <v>1</v>
      </c>
      <c r="U29" s="5" t="s">
        <v>10</v>
      </c>
      <c r="V29" s="38">
        <v>0</v>
      </c>
      <c r="W29" s="38" t="s">
        <v>10</v>
      </c>
      <c r="X29" s="7">
        <f t="shared" si="6"/>
        <v>9</v>
      </c>
    </row>
    <row r="30" spans="1:24" ht="24.95" customHeight="1" x14ac:dyDescent="0.25">
      <c r="A30" s="1" t="str">
        <f t="shared" si="5"/>
        <v>Красносельский</v>
      </c>
      <c r="B30" s="2" t="str">
        <f t="shared" si="1"/>
        <v>ГБОУ школа № 54</v>
      </c>
      <c r="C30" s="3">
        <f>VLOOKUP(B30,Списки!$C$1:$E$70,2,FALSE)</f>
        <v>8054</v>
      </c>
      <c r="D30" s="3" t="str">
        <f>VLOOKUP(B30,Списки!$C$1:$E$70,3,FALSE)</f>
        <v>СОШ</v>
      </c>
      <c r="E30" s="9" t="s">
        <v>127</v>
      </c>
      <c r="F30" s="43">
        <f t="shared" si="2"/>
        <v>212</v>
      </c>
      <c r="G30" s="43">
        <f t="shared" si="3"/>
        <v>196</v>
      </c>
      <c r="H30" s="43">
        <f t="shared" si="4"/>
        <v>8054027</v>
      </c>
      <c r="I30" s="44" t="s">
        <v>69</v>
      </c>
      <c r="J30" s="38">
        <v>2</v>
      </c>
      <c r="K30" s="38" t="s">
        <v>10</v>
      </c>
      <c r="L30" s="5" t="s">
        <v>10</v>
      </c>
      <c r="M30" s="5">
        <v>0</v>
      </c>
      <c r="N30" s="38" t="s">
        <v>10</v>
      </c>
      <c r="O30" s="38">
        <v>0</v>
      </c>
      <c r="P30" s="5">
        <v>0</v>
      </c>
      <c r="Q30" s="5" t="s">
        <v>10</v>
      </c>
      <c r="R30" s="38">
        <v>2</v>
      </c>
      <c r="S30" s="38" t="s">
        <v>10</v>
      </c>
      <c r="T30" s="5">
        <v>1</v>
      </c>
      <c r="U30" s="5" t="s">
        <v>10</v>
      </c>
      <c r="V30" s="38">
        <v>1</v>
      </c>
      <c r="W30" s="38" t="s">
        <v>10</v>
      </c>
      <c r="X30" s="7">
        <f t="shared" si="6"/>
        <v>6</v>
      </c>
    </row>
    <row r="31" spans="1:24" ht="24.95" customHeight="1" x14ac:dyDescent="0.25">
      <c r="A31" s="1" t="str">
        <f t="shared" si="5"/>
        <v>Красносельский</v>
      </c>
      <c r="B31" s="2" t="str">
        <f t="shared" si="1"/>
        <v>ГБОУ школа № 54</v>
      </c>
      <c r="C31" s="3">
        <f>VLOOKUP(B31,Списки!$C$1:$E$70,2,FALSE)</f>
        <v>8054</v>
      </c>
      <c r="D31" s="3" t="str">
        <f>VLOOKUP(B31,Списки!$C$1:$E$70,3,FALSE)</f>
        <v>СОШ</v>
      </c>
      <c r="E31" s="9" t="s">
        <v>127</v>
      </c>
      <c r="F31" s="43">
        <f t="shared" si="2"/>
        <v>212</v>
      </c>
      <c r="G31" s="43">
        <f t="shared" si="3"/>
        <v>196</v>
      </c>
      <c r="H31" s="43">
        <f t="shared" si="4"/>
        <v>8054028</v>
      </c>
      <c r="I31" s="44" t="s">
        <v>69</v>
      </c>
      <c r="J31" s="38">
        <v>2</v>
      </c>
      <c r="K31" s="38" t="s">
        <v>10</v>
      </c>
      <c r="L31" s="5" t="s">
        <v>10</v>
      </c>
      <c r="M31" s="5">
        <v>1</v>
      </c>
      <c r="N31" s="38" t="s">
        <v>10</v>
      </c>
      <c r="O31" s="38">
        <v>2</v>
      </c>
      <c r="P31" s="5">
        <v>1</v>
      </c>
      <c r="Q31" s="5" t="s">
        <v>10</v>
      </c>
      <c r="R31" s="38">
        <v>2</v>
      </c>
      <c r="S31" s="38" t="s">
        <v>10</v>
      </c>
      <c r="T31" s="5">
        <v>1</v>
      </c>
      <c r="U31" s="5" t="s">
        <v>10</v>
      </c>
      <c r="V31" s="38" t="s">
        <v>10</v>
      </c>
      <c r="W31" s="38">
        <v>2</v>
      </c>
      <c r="X31" s="7">
        <f t="shared" si="6"/>
        <v>11</v>
      </c>
    </row>
    <row r="32" spans="1:24" ht="24.95" customHeight="1" x14ac:dyDescent="0.25">
      <c r="A32" s="1" t="str">
        <f t="shared" si="5"/>
        <v>Красносельский</v>
      </c>
      <c r="B32" s="2" t="str">
        <f t="shared" si="1"/>
        <v>ГБОУ школа № 54</v>
      </c>
      <c r="C32" s="3">
        <f>VLOOKUP(B32,Списки!$C$1:$E$70,2,FALSE)</f>
        <v>8054</v>
      </c>
      <c r="D32" s="3" t="str">
        <f>VLOOKUP(B32,Списки!$C$1:$E$70,3,FALSE)</f>
        <v>СОШ</v>
      </c>
      <c r="E32" s="9" t="s">
        <v>127</v>
      </c>
      <c r="F32" s="43">
        <f t="shared" si="2"/>
        <v>212</v>
      </c>
      <c r="G32" s="43">
        <f t="shared" si="3"/>
        <v>196</v>
      </c>
      <c r="H32" s="43">
        <f t="shared" si="4"/>
        <v>8054029</v>
      </c>
      <c r="I32" s="44" t="s">
        <v>69</v>
      </c>
      <c r="J32" s="38">
        <v>2</v>
      </c>
      <c r="K32" s="38" t="s">
        <v>10</v>
      </c>
      <c r="L32" s="5" t="s">
        <v>10</v>
      </c>
      <c r="M32" s="5">
        <v>1</v>
      </c>
      <c r="N32" s="38">
        <v>2</v>
      </c>
      <c r="O32" s="38" t="s">
        <v>10</v>
      </c>
      <c r="P32" s="5" t="s">
        <v>10</v>
      </c>
      <c r="Q32" s="5">
        <v>1</v>
      </c>
      <c r="R32" s="38">
        <v>2</v>
      </c>
      <c r="S32" s="38" t="s">
        <v>10</v>
      </c>
      <c r="T32" s="5">
        <v>0</v>
      </c>
      <c r="U32" s="5" t="s">
        <v>10</v>
      </c>
      <c r="V32" s="38">
        <v>2</v>
      </c>
      <c r="W32" s="38" t="s">
        <v>10</v>
      </c>
      <c r="X32" s="7">
        <f t="shared" si="6"/>
        <v>10</v>
      </c>
    </row>
    <row r="33" spans="1:24" ht="24.95" customHeight="1" x14ac:dyDescent="0.25">
      <c r="A33" s="1" t="str">
        <f t="shared" si="5"/>
        <v>Красносельский</v>
      </c>
      <c r="B33" s="2" t="str">
        <f t="shared" si="1"/>
        <v>ГБОУ школа № 54</v>
      </c>
      <c r="C33" s="3">
        <f>VLOOKUP(B33,Списки!$C$1:$E$70,2,FALSE)</f>
        <v>8054</v>
      </c>
      <c r="D33" s="3" t="str">
        <f>VLOOKUP(B33,Списки!$C$1:$E$70,3,FALSE)</f>
        <v>СОШ</v>
      </c>
      <c r="E33" s="9" t="s">
        <v>127</v>
      </c>
      <c r="F33" s="43">
        <f t="shared" si="2"/>
        <v>212</v>
      </c>
      <c r="G33" s="43">
        <f t="shared" si="3"/>
        <v>196</v>
      </c>
      <c r="H33" s="43">
        <f t="shared" si="4"/>
        <v>8054030</v>
      </c>
      <c r="I33" s="44" t="s">
        <v>69</v>
      </c>
      <c r="J33" s="38">
        <v>0</v>
      </c>
      <c r="K33" s="38" t="s">
        <v>10</v>
      </c>
      <c r="L33" s="5">
        <v>1</v>
      </c>
      <c r="M33" s="5" t="s">
        <v>10</v>
      </c>
      <c r="N33" s="38">
        <v>0</v>
      </c>
      <c r="O33" s="38" t="s">
        <v>10</v>
      </c>
      <c r="P33" s="5">
        <v>1</v>
      </c>
      <c r="Q33" s="5" t="s">
        <v>10</v>
      </c>
      <c r="R33" s="38" t="s">
        <v>10</v>
      </c>
      <c r="S33" s="38">
        <v>0</v>
      </c>
      <c r="T33" s="5">
        <v>0</v>
      </c>
      <c r="U33" s="5" t="s">
        <v>10</v>
      </c>
      <c r="V33" s="38" t="s">
        <v>10</v>
      </c>
      <c r="W33" s="38">
        <v>1</v>
      </c>
      <c r="X33" s="7">
        <f t="shared" si="6"/>
        <v>3</v>
      </c>
    </row>
    <row r="34" spans="1:24" ht="24.95" customHeight="1" x14ac:dyDescent="0.25">
      <c r="A34" s="1" t="str">
        <f t="shared" si="5"/>
        <v>Красносельский</v>
      </c>
      <c r="B34" s="2" t="str">
        <f t="shared" si="1"/>
        <v>ГБОУ школа № 54</v>
      </c>
      <c r="C34" s="3">
        <f>VLOOKUP(B34,Списки!$C$1:$E$70,2,FALSE)</f>
        <v>8054</v>
      </c>
      <c r="D34" s="3" t="str">
        <f>VLOOKUP(B34,Списки!$C$1:$E$70,3,FALSE)</f>
        <v>СОШ</v>
      </c>
      <c r="E34" s="9" t="s">
        <v>131</v>
      </c>
      <c r="F34" s="43">
        <f t="shared" si="2"/>
        <v>212</v>
      </c>
      <c r="G34" s="43">
        <f t="shared" si="3"/>
        <v>196</v>
      </c>
      <c r="H34" s="43">
        <f t="shared" si="4"/>
        <v>8054031</v>
      </c>
      <c r="I34" s="119" t="s">
        <v>128</v>
      </c>
      <c r="J34" s="38">
        <v>2</v>
      </c>
      <c r="K34" s="38" t="s">
        <v>129</v>
      </c>
      <c r="L34" s="5" t="s">
        <v>129</v>
      </c>
      <c r="M34" s="5">
        <v>1</v>
      </c>
      <c r="N34" s="38">
        <v>2</v>
      </c>
      <c r="O34" s="38" t="s">
        <v>129</v>
      </c>
      <c r="P34" s="5">
        <v>1</v>
      </c>
      <c r="Q34" s="5" t="s">
        <v>129</v>
      </c>
      <c r="R34" s="38">
        <v>2</v>
      </c>
      <c r="S34" s="38" t="s">
        <v>129</v>
      </c>
      <c r="T34" s="5">
        <v>1</v>
      </c>
      <c r="U34" s="5" t="s">
        <v>129</v>
      </c>
      <c r="V34" s="38">
        <v>1</v>
      </c>
      <c r="W34" s="38" t="s">
        <v>129</v>
      </c>
      <c r="X34" s="7">
        <f t="shared" si="6"/>
        <v>10</v>
      </c>
    </row>
    <row r="35" spans="1:24" ht="24.95" customHeight="1" x14ac:dyDescent="0.25">
      <c r="A35" s="1" t="str">
        <f t="shared" si="5"/>
        <v>Красносельский</v>
      </c>
      <c r="B35" s="2" t="str">
        <f t="shared" si="1"/>
        <v>ГБОУ школа № 54</v>
      </c>
      <c r="C35" s="3">
        <f>VLOOKUP(B35,Списки!$C$1:$E$70,2,FALSE)</f>
        <v>8054</v>
      </c>
      <c r="D35" s="3" t="str">
        <f>VLOOKUP(B35,Списки!$C$1:$E$70,3,FALSE)</f>
        <v>СОШ</v>
      </c>
      <c r="E35" s="9" t="s">
        <v>131</v>
      </c>
      <c r="F35" s="43">
        <f t="shared" si="2"/>
        <v>212</v>
      </c>
      <c r="G35" s="43">
        <f t="shared" si="3"/>
        <v>196</v>
      </c>
      <c r="H35" s="43">
        <f t="shared" si="4"/>
        <v>8054032</v>
      </c>
      <c r="I35" s="119" t="s">
        <v>130</v>
      </c>
      <c r="J35" s="38">
        <v>0</v>
      </c>
      <c r="K35" s="38" t="s">
        <v>129</v>
      </c>
      <c r="L35" s="5" t="s">
        <v>129</v>
      </c>
      <c r="M35" s="5">
        <v>0</v>
      </c>
      <c r="N35" s="38">
        <v>0</v>
      </c>
      <c r="O35" s="38" t="s">
        <v>129</v>
      </c>
      <c r="P35" s="5">
        <v>0</v>
      </c>
      <c r="Q35" s="5" t="s">
        <v>129</v>
      </c>
      <c r="R35" s="38" t="s">
        <v>129</v>
      </c>
      <c r="S35" s="38">
        <v>1</v>
      </c>
      <c r="T35" s="5">
        <v>0</v>
      </c>
      <c r="U35" s="5" t="s">
        <v>129</v>
      </c>
      <c r="V35" s="38">
        <v>1</v>
      </c>
      <c r="W35" s="38" t="s">
        <v>129</v>
      </c>
      <c r="X35" s="7">
        <f t="shared" si="0"/>
        <v>2</v>
      </c>
    </row>
    <row r="36" spans="1:24" ht="24.95" customHeight="1" x14ac:dyDescent="0.25">
      <c r="A36" s="1" t="str">
        <f t="shared" si="5"/>
        <v>Красносельский</v>
      </c>
      <c r="B36" s="2" t="str">
        <f t="shared" si="1"/>
        <v>ГБОУ школа № 54</v>
      </c>
      <c r="C36" s="3">
        <f>VLOOKUP(B36,Списки!$C$1:$E$70,2,FALSE)</f>
        <v>8054</v>
      </c>
      <c r="D36" s="3" t="str">
        <f>VLOOKUP(B36,Списки!$C$1:$E$70,3,FALSE)</f>
        <v>СОШ</v>
      </c>
      <c r="E36" s="9" t="s">
        <v>131</v>
      </c>
      <c r="F36" s="43">
        <f t="shared" si="2"/>
        <v>212</v>
      </c>
      <c r="G36" s="43">
        <f t="shared" si="3"/>
        <v>196</v>
      </c>
      <c r="H36" s="43">
        <f t="shared" si="4"/>
        <v>8054033</v>
      </c>
      <c r="I36" s="119" t="s">
        <v>130</v>
      </c>
      <c r="J36" s="38">
        <v>2</v>
      </c>
      <c r="K36" s="38" t="s">
        <v>129</v>
      </c>
      <c r="L36" s="5" t="s">
        <v>129</v>
      </c>
      <c r="M36" s="5">
        <v>1</v>
      </c>
      <c r="N36" s="38" t="s">
        <v>129</v>
      </c>
      <c r="O36" s="38" t="s">
        <v>129</v>
      </c>
      <c r="P36" s="5">
        <v>1</v>
      </c>
      <c r="Q36" s="5" t="s">
        <v>129</v>
      </c>
      <c r="R36" s="38">
        <v>2</v>
      </c>
      <c r="S36" s="38" t="s">
        <v>129</v>
      </c>
      <c r="T36" s="5">
        <v>0</v>
      </c>
      <c r="U36" s="5" t="s">
        <v>129</v>
      </c>
      <c r="V36" s="38" t="s">
        <v>129</v>
      </c>
      <c r="W36" s="38">
        <v>0</v>
      </c>
      <c r="X36" s="7">
        <f t="shared" si="0"/>
        <v>6</v>
      </c>
    </row>
    <row r="37" spans="1:24" ht="24.95" customHeight="1" x14ac:dyDescent="0.25">
      <c r="A37" s="1" t="str">
        <f t="shared" si="5"/>
        <v>Красносельский</v>
      </c>
      <c r="B37" s="2" t="str">
        <f t="shared" si="1"/>
        <v>ГБОУ школа № 54</v>
      </c>
      <c r="C37" s="3">
        <f>VLOOKUP(B37,Списки!$C$1:$E$70,2,FALSE)</f>
        <v>8054</v>
      </c>
      <c r="D37" s="3" t="str">
        <f>VLOOKUP(B37,Списки!$C$1:$E$70,3,FALSE)</f>
        <v>СОШ</v>
      </c>
      <c r="E37" s="9" t="s">
        <v>131</v>
      </c>
      <c r="F37" s="43">
        <f t="shared" si="2"/>
        <v>212</v>
      </c>
      <c r="G37" s="43">
        <f t="shared" si="3"/>
        <v>196</v>
      </c>
      <c r="H37" s="43">
        <f t="shared" si="4"/>
        <v>8054034</v>
      </c>
      <c r="I37" s="119" t="s">
        <v>128</v>
      </c>
      <c r="J37" s="38">
        <v>2</v>
      </c>
      <c r="K37" s="38" t="s">
        <v>129</v>
      </c>
      <c r="L37" s="5" t="s">
        <v>129</v>
      </c>
      <c r="M37" s="5">
        <v>1</v>
      </c>
      <c r="N37" s="38" t="s">
        <v>129</v>
      </c>
      <c r="O37" s="38">
        <v>1</v>
      </c>
      <c r="P37" s="5">
        <v>0</v>
      </c>
      <c r="Q37" s="5" t="s">
        <v>129</v>
      </c>
      <c r="R37" s="38">
        <v>2</v>
      </c>
      <c r="S37" s="38" t="s">
        <v>129</v>
      </c>
      <c r="T37" s="5">
        <v>1</v>
      </c>
      <c r="U37" s="5" t="s">
        <v>129</v>
      </c>
      <c r="V37" s="38">
        <v>1</v>
      </c>
      <c r="W37" s="38" t="s">
        <v>129</v>
      </c>
      <c r="X37" s="7">
        <f t="shared" si="0"/>
        <v>8</v>
      </c>
    </row>
    <row r="38" spans="1:24" ht="24.95" customHeight="1" x14ac:dyDescent="0.25">
      <c r="A38" s="1" t="str">
        <f t="shared" si="5"/>
        <v>Красносельский</v>
      </c>
      <c r="B38" s="2" t="str">
        <f t="shared" si="1"/>
        <v>ГБОУ школа № 54</v>
      </c>
      <c r="C38" s="3">
        <f>VLOOKUP(B38,Списки!$C$1:$E$70,2,FALSE)</f>
        <v>8054</v>
      </c>
      <c r="D38" s="3" t="str">
        <f>VLOOKUP(B38,Списки!$C$1:$E$70,3,FALSE)</f>
        <v>СОШ</v>
      </c>
      <c r="E38" s="9" t="s">
        <v>131</v>
      </c>
      <c r="F38" s="43">
        <f t="shared" si="2"/>
        <v>212</v>
      </c>
      <c r="G38" s="43">
        <f t="shared" si="3"/>
        <v>196</v>
      </c>
      <c r="H38" s="43">
        <f t="shared" si="4"/>
        <v>8054035</v>
      </c>
      <c r="I38" s="119" t="s">
        <v>130</v>
      </c>
      <c r="J38" s="38" t="s">
        <v>129</v>
      </c>
      <c r="K38" s="38">
        <v>2</v>
      </c>
      <c r="L38" s="5" t="s">
        <v>129</v>
      </c>
      <c r="M38" s="5">
        <v>1</v>
      </c>
      <c r="N38" s="38">
        <v>2</v>
      </c>
      <c r="O38" s="38" t="s">
        <v>129</v>
      </c>
      <c r="P38" s="5" t="s">
        <v>129</v>
      </c>
      <c r="Q38" s="5">
        <v>1</v>
      </c>
      <c r="R38" s="38">
        <v>2</v>
      </c>
      <c r="S38" s="38" t="s">
        <v>129</v>
      </c>
      <c r="T38" s="5">
        <v>1</v>
      </c>
      <c r="U38" s="5" t="s">
        <v>129</v>
      </c>
      <c r="V38" s="38" t="s">
        <v>129</v>
      </c>
      <c r="W38" s="38">
        <v>2</v>
      </c>
      <c r="X38" s="7">
        <f t="shared" si="0"/>
        <v>11</v>
      </c>
    </row>
    <row r="39" spans="1:24" ht="24.95" customHeight="1" x14ac:dyDescent="0.25">
      <c r="A39" s="1" t="str">
        <f t="shared" si="5"/>
        <v>Красносельский</v>
      </c>
      <c r="B39" s="2" t="str">
        <f t="shared" si="1"/>
        <v>ГБОУ школа № 54</v>
      </c>
      <c r="C39" s="3">
        <f>VLOOKUP(B39,Списки!$C$1:$E$70,2,FALSE)</f>
        <v>8054</v>
      </c>
      <c r="D39" s="3" t="str">
        <f>VLOOKUP(B39,Списки!$C$1:$E$70,3,FALSE)</f>
        <v>СОШ</v>
      </c>
      <c r="E39" s="9" t="s">
        <v>131</v>
      </c>
      <c r="F39" s="43">
        <f t="shared" si="2"/>
        <v>212</v>
      </c>
      <c r="G39" s="43">
        <f t="shared" si="3"/>
        <v>196</v>
      </c>
      <c r="H39" s="43">
        <f t="shared" si="4"/>
        <v>8054036</v>
      </c>
      <c r="I39" s="119" t="s">
        <v>128</v>
      </c>
      <c r="J39" s="38">
        <v>0</v>
      </c>
      <c r="K39" s="38" t="s">
        <v>129</v>
      </c>
      <c r="L39" s="5" t="s">
        <v>129</v>
      </c>
      <c r="M39" s="5">
        <v>1</v>
      </c>
      <c r="N39" s="38" t="s">
        <v>129</v>
      </c>
      <c r="O39" s="38" t="s">
        <v>129</v>
      </c>
      <c r="P39" s="5">
        <v>0</v>
      </c>
      <c r="Q39" s="5" t="s">
        <v>129</v>
      </c>
      <c r="R39" s="38" t="s">
        <v>129</v>
      </c>
      <c r="S39" s="38" t="s">
        <v>129</v>
      </c>
      <c r="T39" s="5" t="s">
        <v>129</v>
      </c>
      <c r="U39" s="5">
        <v>0</v>
      </c>
      <c r="V39" s="38" t="s">
        <v>129</v>
      </c>
      <c r="W39" s="38" t="s">
        <v>129</v>
      </c>
      <c r="X39" s="7">
        <f t="shared" si="0"/>
        <v>1</v>
      </c>
    </row>
    <row r="40" spans="1:24" ht="24.95" customHeight="1" x14ac:dyDescent="0.25">
      <c r="A40" s="1" t="str">
        <f t="shared" si="5"/>
        <v>Красносельский</v>
      </c>
      <c r="B40" s="2" t="str">
        <f t="shared" si="1"/>
        <v>ГБОУ школа № 54</v>
      </c>
      <c r="C40" s="3">
        <f>VLOOKUP(B40,Списки!$C$1:$E$70,2,FALSE)</f>
        <v>8054</v>
      </c>
      <c r="D40" s="3" t="str">
        <f>VLOOKUP(B40,Списки!$C$1:$E$70,3,FALSE)</f>
        <v>СОШ</v>
      </c>
      <c r="E40" s="9" t="s">
        <v>131</v>
      </c>
      <c r="F40" s="43">
        <f t="shared" si="2"/>
        <v>212</v>
      </c>
      <c r="G40" s="43">
        <f t="shared" si="3"/>
        <v>196</v>
      </c>
      <c r="H40" s="43">
        <f t="shared" si="4"/>
        <v>8054037</v>
      </c>
      <c r="I40" s="119" t="s">
        <v>128</v>
      </c>
      <c r="J40" s="38">
        <v>2</v>
      </c>
      <c r="K40" s="38" t="s">
        <v>129</v>
      </c>
      <c r="L40" s="5">
        <v>1</v>
      </c>
      <c r="M40" s="5" t="s">
        <v>129</v>
      </c>
      <c r="N40" s="38">
        <v>0</v>
      </c>
      <c r="O40" s="38" t="s">
        <v>129</v>
      </c>
      <c r="P40" s="5">
        <v>1</v>
      </c>
      <c r="Q40" s="5" t="s">
        <v>129</v>
      </c>
      <c r="R40" s="38">
        <v>2</v>
      </c>
      <c r="S40" s="38" t="s">
        <v>129</v>
      </c>
      <c r="T40" s="5">
        <v>1</v>
      </c>
      <c r="U40" s="5" t="s">
        <v>129</v>
      </c>
      <c r="V40" s="38">
        <v>0</v>
      </c>
      <c r="W40" s="38" t="s">
        <v>129</v>
      </c>
      <c r="X40" s="7">
        <f t="shared" si="0"/>
        <v>7</v>
      </c>
    </row>
    <row r="41" spans="1:24" ht="24.95" customHeight="1" x14ac:dyDescent="0.25">
      <c r="A41" s="1" t="str">
        <f t="shared" si="5"/>
        <v>Красносельский</v>
      </c>
      <c r="B41" s="2" t="str">
        <f t="shared" si="1"/>
        <v>ГБОУ школа № 54</v>
      </c>
      <c r="C41" s="3">
        <f>VLOOKUP(B41,Списки!$C$1:$E$70,2,FALSE)</f>
        <v>8054</v>
      </c>
      <c r="D41" s="3" t="str">
        <f>VLOOKUP(B41,Списки!$C$1:$E$70,3,FALSE)</f>
        <v>СОШ</v>
      </c>
      <c r="E41" s="9" t="s">
        <v>131</v>
      </c>
      <c r="F41" s="43">
        <f t="shared" si="2"/>
        <v>212</v>
      </c>
      <c r="G41" s="43">
        <f t="shared" si="3"/>
        <v>196</v>
      </c>
      <c r="H41" s="43">
        <f t="shared" si="4"/>
        <v>8054038</v>
      </c>
      <c r="I41" s="119" t="s">
        <v>128</v>
      </c>
      <c r="J41" s="38" t="s">
        <v>129</v>
      </c>
      <c r="K41" s="38" t="s">
        <v>129</v>
      </c>
      <c r="L41" s="5">
        <v>0</v>
      </c>
      <c r="M41" s="5"/>
      <c r="N41" s="38" t="s">
        <v>129</v>
      </c>
      <c r="O41" s="38" t="s">
        <v>129</v>
      </c>
      <c r="P41" s="5">
        <v>0</v>
      </c>
      <c r="Q41" s="5" t="s">
        <v>129</v>
      </c>
      <c r="R41" s="38" t="s">
        <v>129</v>
      </c>
      <c r="S41" s="38">
        <v>0</v>
      </c>
      <c r="T41" s="5">
        <v>0</v>
      </c>
      <c r="U41" s="5" t="s">
        <v>129</v>
      </c>
      <c r="V41" s="38" t="s">
        <v>129</v>
      </c>
      <c r="W41" s="38" t="s">
        <v>129</v>
      </c>
      <c r="X41" s="7">
        <f t="shared" si="0"/>
        <v>0</v>
      </c>
    </row>
    <row r="42" spans="1:24" ht="24.95" customHeight="1" x14ac:dyDescent="0.25">
      <c r="A42" s="1" t="str">
        <f t="shared" si="5"/>
        <v>Красносельский</v>
      </c>
      <c r="B42" s="2" t="str">
        <f t="shared" si="1"/>
        <v>ГБОУ школа № 54</v>
      </c>
      <c r="C42" s="3">
        <f>VLOOKUP(B42,Списки!$C$1:$E$70,2,FALSE)</f>
        <v>8054</v>
      </c>
      <c r="D42" s="3" t="str">
        <f>VLOOKUP(B42,Списки!$C$1:$E$70,3,FALSE)</f>
        <v>СОШ</v>
      </c>
      <c r="E42" s="9" t="s">
        <v>131</v>
      </c>
      <c r="F42" s="43">
        <f t="shared" si="2"/>
        <v>212</v>
      </c>
      <c r="G42" s="43">
        <f t="shared" si="3"/>
        <v>196</v>
      </c>
      <c r="H42" s="43">
        <f t="shared" si="4"/>
        <v>8054039</v>
      </c>
      <c r="I42" s="119" t="s">
        <v>128</v>
      </c>
      <c r="J42" s="38">
        <v>1</v>
      </c>
      <c r="K42" s="38" t="s">
        <v>129</v>
      </c>
      <c r="L42" s="5" t="s">
        <v>129</v>
      </c>
      <c r="M42" s="5">
        <v>1</v>
      </c>
      <c r="N42" s="38">
        <v>2</v>
      </c>
      <c r="O42" s="38" t="s">
        <v>129</v>
      </c>
      <c r="P42" s="5">
        <v>1</v>
      </c>
      <c r="Q42" s="5" t="s">
        <v>129</v>
      </c>
      <c r="R42" s="38" t="s">
        <v>129</v>
      </c>
      <c r="S42" s="38">
        <v>1</v>
      </c>
      <c r="T42" s="5">
        <v>1</v>
      </c>
      <c r="U42" s="5" t="s">
        <v>129</v>
      </c>
      <c r="V42" s="38">
        <v>1</v>
      </c>
      <c r="W42" s="38" t="s">
        <v>129</v>
      </c>
      <c r="X42" s="7">
        <f t="shared" si="0"/>
        <v>8</v>
      </c>
    </row>
    <row r="43" spans="1:24" ht="24.95" customHeight="1" x14ac:dyDescent="0.25">
      <c r="A43" s="1" t="str">
        <f t="shared" si="5"/>
        <v>Красносельский</v>
      </c>
      <c r="B43" s="2" t="str">
        <f t="shared" si="1"/>
        <v>ГБОУ школа № 54</v>
      </c>
      <c r="C43" s="3">
        <f>VLOOKUP(B43,Списки!$C$1:$E$70,2,FALSE)</f>
        <v>8054</v>
      </c>
      <c r="D43" s="3" t="str">
        <f>VLOOKUP(B43,Списки!$C$1:$E$70,3,FALSE)</f>
        <v>СОШ</v>
      </c>
      <c r="E43" s="9" t="s">
        <v>131</v>
      </c>
      <c r="F43" s="43">
        <f t="shared" si="2"/>
        <v>212</v>
      </c>
      <c r="G43" s="43">
        <f t="shared" si="3"/>
        <v>196</v>
      </c>
      <c r="H43" s="43">
        <f t="shared" si="4"/>
        <v>8054040</v>
      </c>
      <c r="I43" s="119" t="s">
        <v>128</v>
      </c>
      <c r="J43" s="38">
        <v>2</v>
      </c>
      <c r="K43" s="38" t="s">
        <v>129</v>
      </c>
      <c r="L43" s="5" t="s">
        <v>129</v>
      </c>
      <c r="M43" s="5">
        <v>1</v>
      </c>
      <c r="N43" s="38" t="s">
        <v>129</v>
      </c>
      <c r="O43" s="38">
        <v>0</v>
      </c>
      <c r="P43" s="5" t="s">
        <v>129</v>
      </c>
      <c r="Q43" s="5">
        <v>1</v>
      </c>
      <c r="R43" s="38" t="s">
        <v>129</v>
      </c>
      <c r="S43" s="38">
        <v>1</v>
      </c>
      <c r="T43" s="5">
        <v>1</v>
      </c>
      <c r="U43" s="5" t="s">
        <v>129</v>
      </c>
      <c r="V43" s="38">
        <v>1</v>
      </c>
      <c r="W43" s="38" t="s">
        <v>129</v>
      </c>
      <c r="X43" s="7">
        <f t="shared" si="0"/>
        <v>7</v>
      </c>
    </row>
    <row r="44" spans="1:24" ht="24.95" customHeight="1" x14ac:dyDescent="0.25">
      <c r="A44" s="1" t="str">
        <f t="shared" si="5"/>
        <v>Красносельский</v>
      </c>
      <c r="B44" s="2" t="str">
        <f t="shared" si="1"/>
        <v>ГБОУ школа № 54</v>
      </c>
      <c r="C44" s="3">
        <f>VLOOKUP(B44,Списки!$C$1:$E$70,2,FALSE)</f>
        <v>8054</v>
      </c>
      <c r="D44" s="3" t="str">
        <f>VLOOKUP(B44,Списки!$C$1:$E$70,3,FALSE)</f>
        <v>СОШ</v>
      </c>
      <c r="E44" s="9" t="s">
        <v>131</v>
      </c>
      <c r="F44" s="43">
        <f t="shared" si="2"/>
        <v>212</v>
      </c>
      <c r="G44" s="43">
        <f t="shared" si="3"/>
        <v>196</v>
      </c>
      <c r="H44" s="43">
        <f t="shared" si="4"/>
        <v>8054041</v>
      </c>
      <c r="I44" s="119" t="s">
        <v>130</v>
      </c>
      <c r="J44" s="38">
        <v>2</v>
      </c>
      <c r="K44" s="38" t="s">
        <v>129</v>
      </c>
      <c r="L44" s="5" t="s">
        <v>129</v>
      </c>
      <c r="M44" s="5">
        <v>1</v>
      </c>
      <c r="N44" s="38" t="s">
        <v>129</v>
      </c>
      <c r="O44" s="38">
        <v>1</v>
      </c>
      <c r="P44" s="5">
        <v>1</v>
      </c>
      <c r="Q44" s="5" t="s">
        <v>129</v>
      </c>
      <c r="R44" s="38">
        <v>2</v>
      </c>
      <c r="S44" s="38" t="s">
        <v>129</v>
      </c>
      <c r="T44" s="5">
        <v>1</v>
      </c>
      <c r="U44" s="5" t="s">
        <v>129</v>
      </c>
      <c r="V44" s="38" t="s">
        <v>129</v>
      </c>
      <c r="W44" s="38">
        <v>2</v>
      </c>
      <c r="X44" s="7">
        <f t="shared" si="0"/>
        <v>10</v>
      </c>
    </row>
    <row r="45" spans="1:24" ht="24.95" customHeight="1" x14ac:dyDescent="0.25">
      <c r="A45" s="1" t="str">
        <f t="shared" si="5"/>
        <v>Красносельский</v>
      </c>
      <c r="B45" s="2" t="str">
        <f t="shared" si="1"/>
        <v>ГБОУ школа № 54</v>
      </c>
      <c r="C45" s="3">
        <f>VLOOKUP(B45,Списки!$C$1:$E$70,2,FALSE)</f>
        <v>8054</v>
      </c>
      <c r="D45" s="3" t="str">
        <f>VLOOKUP(B45,Списки!$C$1:$E$70,3,FALSE)</f>
        <v>СОШ</v>
      </c>
      <c r="E45" s="9" t="s">
        <v>131</v>
      </c>
      <c r="F45" s="43">
        <f t="shared" si="2"/>
        <v>212</v>
      </c>
      <c r="G45" s="43">
        <f t="shared" si="3"/>
        <v>196</v>
      </c>
      <c r="H45" s="43">
        <f t="shared" si="4"/>
        <v>8054042</v>
      </c>
      <c r="I45" s="119" t="s">
        <v>128</v>
      </c>
      <c r="J45" s="38">
        <v>1</v>
      </c>
      <c r="K45" s="38" t="s">
        <v>129</v>
      </c>
      <c r="L45" s="5" t="s">
        <v>129</v>
      </c>
      <c r="M45" s="5">
        <v>1</v>
      </c>
      <c r="N45" s="38" t="s">
        <v>129</v>
      </c>
      <c r="O45" s="38" t="s">
        <v>129</v>
      </c>
      <c r="P45" s="5">
        <v>0</v>
      </c>
      <c r="Q45" s="5" t="s">
        <v>129</v>
      </c>
      <c r="R45" s="38" t="s">
        <v>129</v>
      </c>
      <c r="S45" s="38" t="s">
        <v>129</v>
      </c>
      <c r="T45" s="5">
        <v>1</v>
      </c>
      <c r="U45" s="5" t="s">
        <v>129</v>
      </c>
      <c r="V45" s="38" t="s">
        <v>129</v>
      </c>
      <c r="W45" s="38">
        <v>2</v>
      </c>
      <c r="X45" s="7">
        <f t="shared" si="0"/>
        <v>5</v>
      </c>
    </row>
    <row r="46" spans="1:24" ht="24.95" customHeight="1" x14ac:dyDescent="0.25">
      <c r="A46" s="1" t="str">
        <f t="shared" si="5"/>
        <v>Красносельский</v>
      </c>
      <c r="B46" s="2" t="str">
        <f t="shared" si="1"/>
        <v>ГБОУ школа № 54</v>
      </c>
      <c r="C46" s="3">
        <f>VLOOKUP(B46,Списки!$C$1:$E$70,2,FALSE)</f>
        <v>8054</v>
      </c>
      <c r="D46" s="3" t="str">
        <f>VLOOKUP(B46,Списки!$C$1:$E$70,3,FALSE)</f>
        <v>СОШ</v>
      </c>
      <c r="E46" s="9" t="s">
        <v>131</v>
      </c>
      <c r="F46" s="43">
        <f t="shared" si="2"/>
        <v>212</v>
      </c>
      <c r="G46" s="43">
        <f t="shared" si="3"/>
        <v>196</v>
      </c>
      <c r="H46" s="43">
        <f t="shared" si="4"/>
        <v>8054043</v>
      </c>
      <c r="I46" s="119" t="s">
        <v>128</v>
      </c>
      <c r="J46" s="38">
        <v>2</v>
      </c>
      <c r="K46" s="38" t="s">
        <v>129</v>
      </c>
      <c r="L46" s="5">
        <v>0</v>
      </c>
      <c r="M46" s="5" t="s">
        <v>129</v>
      </c>
      <c r="N46" s="38" t="s">
        <v>129</v>
      </c>
      <c r="O46" s="38">
        <v>0</v>
      </c>
      <c r="P46" s="5">
        <v>0</v>
      </c>
      <c r="Q46" s="5" t="s">
        <v>129</v>
      </c>
      <c r="R46" s="38">
        <v>1</v>
      </c>
      <c r="S46" s="38" t="s">
        <v>129</v>
      </c>
      <c r="T46" s="5">
        <v>1</v>
      </c>
      <c r="U46" s="5" t="s">
        <v>129</v>
      </c>
      <c r="V46" s="38">
        <v>1</v>
      </c>
      <c r="W46" s="38" t="s">
        <v>129</v>
      </c>
      <c r="X46" s="7">
        <f t="shared" si="0"/>
        <v>5</v>
      </c>
    </row>
    <row r="47" spans="1:24" ht="24.95" customHeight="1" x14ac:dyDescent="0.25">
      <c r="A47" s="1" t="str">
        <f t="shared" si="5"/>
        <v>Красносельский</v>
      </c>
      <c r="B47" s="2" t="str">
        <f t="shared" si="1"/>
        <v>ГБОУ школа № 54</v>
      </c>
      <c r="C47" s="3">
        <f>VLOOKUP(B47,Списки!$C$1:$E$70,2,FALSE)</f>
        <v>8054</v>
      </c>
      <c r="D47" s="3" t="str">
        <f>VLOOKUP(B47,Списки!$C$1:$E$70,3,FALSE)</f>
        <v>СОШ</v>
      </c>
      <c r="E47" s="9" t="s">
        <v>131</v>
      </c>
      <c r="F47" s="43">
        <f t="shared" si="2"/>
        <v>212</v>
      </c>
      <c r="G47" s="43">
        <f t="shared" si="3"/>
        <v>196</v>
      </c>
      <c r="H47" s="43">
        <f t="shared" si="4"/>
        <v>8054044</v>
      </c>
      <c r="I47" s="119" t="s">
        <v>130</v>
      </c>
      <c r="J47" s="38">
        <v>2</v>
      </c>
      <c r="K47" s="38" t="s">
        <v>129</v>
      </c>
      <c r="L47" s="5">
        <v>1</v>
      </c>
      <c r="M47" s="5" t="s">
        <v>129</v>
      </c>
      <c r="N47" s="38">
        <v>2</v>
      </c>
      <c r="O47" s="38" t="s">
        <v>129</v>
      </c>
      <c r="P47" s="5">
        <v>1</v>
      </c>
      <c r="Q47" s="5" t="s">
        <v>129</v>
      </c>
      <c r="R47" s="38">
        <v>2</v>
      </c>
      <c r="S47" s="38" t="s">
        <v>129</v>
      </c>
      <c r="T47" s="5">
        <v>1</v>
      </c>
      <c r="U47" s="5" t="s">
        <v>129</v>
      </c>
      <c r="V47" s="38" t="s">
        <v>129</v>
      </c>
      <c r="W47" s="38">
        <v>2</v>
      </c>
      <c r="X47" s="7">
        <f t="shared" si="0"/>
        <v>11</v>
      </c>
    </row>
    <row r="48" spans="1:24" ht="24.95" customHeight="1" x14ac:dyDescent="0.25">
      <c r="A48" s="1" t="str">
        <f t="shared" si="5"/>
        <v>Красносельский</v>
      </c>
      <c r="B48" s="2" t="str">
        <f t="shared" si="1"/>
        <v>ГБОУ школа № 54</v>
      </c>
      <c r="C48" s="3">
        <f>VLOOKUP(B48,Списки!$C$1:$E$70,2,FALSE)</f>
        <v>8054</v>
      </c>
      <c r="D48" s="3" t="str">
        <f>VLOOKUP(B48,Списки!$C$1:$E$70,3,FALSE)</f>
        <v>СОШ</v>
      </c>
      <c r="E48" s="9" t="s">
        <v>131</v>
      </c>
      <c r="F48" s="43">
        <f t="shared" si="2"/>
        <v>212</v>
      </c>
      <c r="G48" s="43">
        <f t="shared" si="3"/>
        <v>196</v>
      </c>
      <c r="H48" s="43">
        <f t="shared" si="4"/>
        <v>8054045</v>
      </c>
      <c r="I48" s="119" t="s">
        <v>130</v>
      </c>
      <c r="J48" s="38">
        <v>2</v>
      </c>
      <c r="K48" s="38" t="s">
        <v>129</v>
      </c>
      <c r="L48" s="5" t="s">
        <v>129</v>
      </c>
      <c r="M48" s="5">
        <v>1</v>
      </c>
      <c r="N48" s="38" t="s">
        <v>129</v>
      </c>
      <c r="O48" s="38">
        <v>1</v>
      </c>
      <c r="P48" s="5">
        <v>0</v>
      </c>
      <c r="Q48" s="5" t="s">
        <v>129</v>
      </c>
      <c r="R48" s="38">
        <v>1</v>
      </c>
      <c r="S48" s="38" t="s">
        <v>129</v>
      </c>
      <c r="T48" s="5">
        <v>1</v>
      </c>
      <c r="U48" s="5" t="s">
        <v>129</v>
      </c>
      <c r="V48" s="38" t="s">
        <v>129</v>
      </c>
      <c r="W48" s="38">
        <v>2</v>
      </c>
      <c r="X48" s="7">
        <f t="shared" si="0"/>
        <v>8</v>
      </c>
    </row>
    <row r="49" spans="1:24" ht="24.95" customHeight="1" x14ac:dyDescent="0.25">
      <c r="A49" s="1" t="str">
        <f t="shared" si="5"/>
        <v>Красносельский</v>
      </c>
      <c r="B49" s="2" t="str">
        <f t="shared" si="1"/>
        <v>ГБОУ школа № 54</v>
      </c>
      <c r="C49" s="3">
        <f>VLOOKUP(B49,Списки!$C$1:$E$70,2,FALSE)</f>
        <v>8054</v>
      </c>
      <c r="D49" s="3" t="str">
        <f>VLOOKUP(B49,Списки!$C$1:$E$70,3,FALSE)</f>
        <v>СОШ</v>
      </c>
      <c r="E49" s="9" t="s">
        <v>131</v>
      </c>
      <c r="F49" s="43">
        <f t="shared" si="2"/>
        <v>212</v>
      </c>
      <c r="G49" s="43">
        <f t="shared" si="3"/>
        <v>196</v>
      </c>
      <c r="H49" s="43">
        <f t="shared" si="4"/>
        <v>8054046</v>
      </c>
      <c r="I49" s="119" t="s">
        <v>130</v>
      </c>
      <c r="J49" s="38">
        <v>2</v>
      </c>
      <c r="K49" s="38" t="s">
        <v>129</v>
      </c>
      <c r="L49" s="5" t="s">
        <v>129</v>
      </c>
      <c r="M49" s="5">
        <v>1</v>
      </c>
      <c r="N49" s="38" t="s">
        <v>129</v>
      </c>
      <c r="O49" s="38">
        <v>0</v>
      </c>
      <c r="P49" s="5">
        <v>0</v>
      </c>
      <c r="Q49" s="5" t="s">
        <v>129</v>
      </c>
      <c r="R49" s="38">
        <v>1</v>
      </c>
      <c r="S49" s="38" t="s">
        <v>129</v>
      </c>
      <c r="T49" s="5">
        <v>1</v>
      </c>
      <c r="U49" s="5" t="s">
        <v>129</v>
      </c>
      <c r="V49" s="38">
        <v>0</v>
      </c>
      <c r="W49" s="38" t="s">
        <v>129</v>
      </c>
      <c r="X49" s="7">
        <f t="shared" si="0"/>
        <v>5</v>
      </c>
    </row>
    <row r="50" spans="1:24" ht="24.95" customHeight="1" x14ac:dyDescent="0.25">
      <c r="A50" s="1" t="str">
        <f t="shared" si="5"/>
        <v>Красносельский</v>
      </c>
      <c r="B50" s="2" t="str">
        <f t="shared" si="1"/>
        <v>ГБОУ школа № 54</v>
      </c>
      <c r="C50" s="3">
        <f>VLOOKUP(B50,Списки!$C$1:$E$70,2,FALSE)</f>
        <v>8054</v>
      </c>
      <c r="D50" s="3" t="str">
        <f>VLOOKUP(B50,Списки!$C$1:$E$70,3,FALSE)</f>
        <v>СОШ</v>
      </c>
      <c r="E50" s="9" t="s">
        <v>131</v>
      </c>
      <c r="F50" s="43">
        <f t="shared" si="2"/>
        <v>212</v>
      </c>
      <c r="G50" s="43">
        <f t="shared" si="3"/>
        <v>196</v>
      </c>
      <c r="H50" s="43">
        <f t="shared" si="4"/>
        <v>8054047</v>
      </c>
      <c r="I50" s="119" t="s">
        <v>130</v>
      </c>
      <c r="J50" s="38">
        <v>2</v>
      </c>
      <c r="K50" s="38" t="s">
        <v>129</v>
      </c>
      <c r="L50" s="5" t="s">
        <v>129</v>
      </c>
      <c r="M50" s="5">
        <v>1</v>
      </c>
      <c r="N50" s="38" t="s">
        <v>129</v>
      </c>
      <c r="O50" s="38">
        <v>0</v>
      </c>
      <c r="P50" s="5">
        <v>1</v>
      </c>
      <c r="Q50" s="5" t="s">
        <v>129</v>
      </c>
      <c r="R50" s="38">
        <v>1</v>
      </c>
      <c r="S50" s="38" t="s">
        <v>129</v>
      </c>
      <c r="T50" s="5">
        <v>1</v>
      </c>
      <c r="U50" s="5" t="s">
        <v>129</v>
      </c>
      <c r="V50" s="38" t="s">
        <v>129</v>
      </c>
      <c r="W50" s="38">
        <v>2</v>
      </c>
      <c r="X50" s="7">
        <f t="shared" si="0"/>
        <v>8</v>
      </c>
    </row>
    <row r="51" spans="1:24" ht="24.95" customHeight="1" x14ac:dyDescent="0.25">
      <c r="A51" s="1" t="str">
        <f t="shared" si="5"/>
        <v>Красносельский</v>
      </c>
      <c r="B51" s="2" t="str">
        <f t="shared" si="1"/>
        <v>ГБОУ школа № 54</v>
      </c>
      <c r="C51" s="3">
        <f>VLOOKUP(B51,Списки!$C$1:$E$70,2,FALSE)</f>
        <v>8054</v>
      </c>
      <c r="D51" s="3" t="str">
        <f>VLOOKUP(B51,Списки!$C$1:$E$70,3,FALSE)</f>
        <v>СОШ</v>
      </c>
      <c r="E51" s="9" t="s">
        <v>131</v>
      </c>
      <c r="F51" s="43">
        <f t="shared" si="2"/>
        <v>212</v>
      </c>
      <c r="G51" s="43">
        <f t="shared" si="3"/>
        <v>196</v>
      </c>
      <c r="H51" s="43">
        <f t="shared" si="4"/>
        <v>8054048</v>
      </c>
      <c r="I51" s="119" t="s">
        <v>130</v>
      </c>
      <c r="J51" s="38">
        <v>2</v>
      </c>
      <c r="K51" s="38" t="s">
        <v>129</v>
      </c>
      <c r="L51" s="5" t="s">
        <v>129</v>
      </c>
      <c r="M51" s="5">
        <v>1</v>
      </c>
      <c r="N51" s="38" t="s">
        <v>129</v>
      </c>
      <c r="O51" s="38">
        <v>2</v>
      </c>
      <c r="P51" s="5">
        <v>1</v>
      </c>
      <c r="Q51" s="5" t="s">
        <v>129</v>
      </c>
      <c r="R51" s="38">
        <v>2</v>
      </c>
      <c r="S51" s="38" t="s">
        <v>129</v>
      </c>
      <c r="T51" s="5">
        <v>1</v>
      </c>
      <c r="U51" s="5" t="s">
        <v>129</v>
      </c>
      <c r="V51" s="38">
        <v>1</v>
      </c>
      <c r="W51" s="38" t="s">
        <v>129</v>
      </c>
      <c r="X51" s="7">
        <f t="shared" si="0"/>
        <v>10</v>
      </c>
    </row>
    <row r="52" spans="1:24" ht="24.95" customHeight="1" x14ac:dyDescent="0.25">
      <c r="A52" s="1" t="str">
        <f t="shared" si="5"/>
        <v>Красносельский</v>
      </c>
      <c r="B52" s="2" t="str">
        <f t="shared" si="1"/>
        <v>ГБОУ школа № 54</v>
      </c>
      <c r="C52" s="3">
        <f>VLOOKUP(B52,Списки!$C$1:$E$70,2,FALSE)</f>
        <v>8054</v>
      </c>
      <c r="D52" s="3" t="str">
        <f>VLOOKUP(B52,Списки!$C$1:$E$70,3,FALSE)</f>
        <v>СОШ</v>
      </c>
      <c r="E52" s="9" t="s">
        <v>131</v>
      </c>
      <c r="F52" s="43">
        <f t="shared" si="2"/>
        <v>212</v>
      </c>
      <c r="G52" s="43">
        <f t="shared" si="3"/>
        <v>196</v>
      </c>
      <c r="H52" s="43">
        <f t="shared" si="4"/>
        <v>8054049</v>
      </c>
      <c r="I52" s="119" t="s">
        <v>130</v>
      </c>
      <c r="J52" s="38">
        <v>2</v>
      </c>
      <c r="K52" s="38" t="s">
        <v>129</v>
      </c>
      <c r="L52" s="5" t="s">
        <v>129</v>
      </c>
      <c r="M52" s="5">
        <v>1</v>
      </c>
      <c r="N52" s="38" t="s">
        <v>129</v>
      </c>
      <c r="O52" s="38">
        <v>0</v>
      </c>
      <c r="P52" s="5">
        <v>1</v>
      </c>
      <c r="Q52" s="5" t="s">
        <v>129</v>
      </c>
      <c r="R52" s="38">
        <v>2</v>
      </c>
      <c r="S52" s="38" t="s">
        <v>129</v>
      </c>
      <c r="T52" s="5">
        <v>0</v>
      </c>
      <c r="U52" s="5" t="s">
        <v>129</v>
      </c>
      <c r="V52" s="38">
        <v>0</v>
      </c>
      <c r="W52" s="38" t="s">
        <v>129</v>
      </c>
      <c r="X52" s="7">
        <f t="shared" si="0"/>
        <v>6</v>
      </c>
    </row>
    <row r="53" spans="1:24" ht="24.95" customHeight="1" x14ac:dyDescent="0.25">
      <c r="A53" s="1" t="str">
        <f t="shared" si="5"/>
        <v>Красносельский</v>
      </c>
      <c r="B53" s="2" t="str">
        <f t="shared" si="1"/>
        <v>ГБОУ школа № 54</v>
      </c>
      <c r="C53" s="3">
        <f>VLOOKUP(B53,Списки!$C$1:$E$70,2,FALSE)</f>
        <v>8054</v>
      </c>
      <c r="D53" s="3" t="str">
        <f>VLOOKUP(B53,Списки!$C$1:$E$70,3,FALSE)</f>
        <v>СОШ</v>
      </c>
      <c r="E53" s="9" t="s">
        <v>131</v>
      </c>
      <c r="F53" s="43">
        <f t="shared" si="2"/>
        <v>212</v>
      </c>
      <c r="G53" s="43">
        <f t="shared" si="3"/>
        <v>196</v>
      </c>
      <c r="H53" s="43">
        <f t="shared" si="4"/>
        <v>8054050</v>
      </c>
      <c r="I53" s="119" t="s">
        <v>130</v>
      </c>
      <c r="J53" s="38">
        <v>2</v>
      </c>
      <c r="K53" s="38" t="s">
        <v>129</v>
      </c>
      <c r="L53" s="5" t="s">
        <v>129</v>
      </c>
      <c r="M53" s="5">
        <v>1</v>
      </c>
      <c r="N53" s="38">
        <v>2</v>
      </c>
      <c r="O53" s="38" t="s">
        <v>129</v>
      </c>
      <c r="P53" s="5">
        <v>0</v>
      </c>
      <c r="Q53" s="5" t="s">
        <v>129</v>
      </c>
      <c r="R53" s="38">
        <v>2</v>
      </c>
      <c r="S53" s="38" t="s">
        <v>129</v>
      </c>
      <c r="T53" s="5">
        <v>1</v>
      </c>
      <c r="U53" s="5" t="s">
        <v>129</v>
      </c>
      <c r="V53" s="38">
        <v>1</v>
      </c>
      <c r="W53" s="38" t="s">
        <v>129</v>
      </c>
      <c r="X53" s="7">
        <f t="shared" si="0"/>
        <v>9</v>
      </c>
    </row>
    <row r="54" spans="1:24" ht="24.95" customHeight="1" x14ac:dyDescent="0.25">
      <c r="A54" s="1" t="str">
        <f t="shared" si="5"/>
        <v>Красносельский</v>
      </c>
      <c r="B54" s="2" t="str">
        <f t="shared" si="1"/>
        <v>ГБОУ школа № 54</v>
      </c>
      <c r="C54" s="3">
        <f>VLOOKUP(B54,Списки!$C$1:$E$70,2,FALSE)</f>
        <v>8054</v>
      </c>
      <c r="D54" s="3" t="str">
        <f>VLOOKUP(B54,Списки!$C$1:$E$70,3,FALSE)</f>
        <v>СОШ</v>
      </c>
      <c r="E54" s="9" t="s">
        <v>131</v>
      </c>
      <c r="F54" s="43">
        <f t="shared" si="2"/>
        <v>212</v>
      </c>
      <c r="G54" s="43">
        <f t="shared" si="3"/>
        <v>196</v>
      </c>
      <c r="H54" s="43">
        <f t="shared" si="4"/>
        <v>8054051</v>
      </c>
      <c r="I54" s="119" t="s">
        <v>128</v>
      </c>
      <c r="J54" s="38">
        <v>2</v>
      </c>
      <c r="K54" s="38" t="s">
        <v>129</v>
      </c>
      <c r="L54" s="5">
        <v>1</v>
      </c>
      <c r="M54" s="5" t="s">
        <v>129</v>
      </c>
      <c r="N54" s="38" t="s">
        <v>129</v>
      </c>
      <c r="O54" s="38">
        <v>2</v>
      </c>
      <c r="P54" s="5">
        <v>1</v>
      </c>
      <c r="Q54" s="5" t="s">
        <v>129</v>
      </c>
      <c r="R54" s="38" t="s">
        <v>129</v>
      </c>
      <c r="S54" s="38">
        <v>1</v>
      </c>
      <c r="T54" s="5">
        <v>1</v>
      </c>
      <c r="U54" s="5" t="s">
        <v>129</v>
      </c>
      <c r="V54" s="38" t="s">
        <v>129</v>
      </c>
      <c r="W54" s="38">
        <v>2</v>
      </c>
      <c r="X54" s="7">
        <f t="shared" si="0"/>
        <v>10</v>
      </c>
    </row>
    <row r="55" spans="1:24" ht="24.95" customHeight="1" x14ac:dyDescent="0.25">
      <c r="A55" s="1" t="str">
        <f t="shared" si="5"/>
        <v>Красносельский</v>
      </c>
      <c r="B55" s="2" t="str">
        <f t="shared" si="1"/>
        <v>ГБОУ школа № 54</v>
      </c>
      <c r="C55" s="3">
        <f>VLOOKUP(B55,Списки!$C$1:$E$70,2,FALSE)</f>
        <v>8054</v>
      </c>
      <c r="D55" s="3" t="str">
        <f>VLOOKUP(B55,Списки!$C$1:$E$70,3,FALSE)</f>
        <v>СОШ</v>
      </c>
      <c r="E55" s="9" t="s">
        <v>131</v>
      </c>
      <c r="F55" s="43">
        <f t="shared" si="2"/>
        <v>212</v>
      </c>
      <c r="G55" s="43">
        <f t="shared" si="3"/>
        <v>196</v>
      </c>
      <c r="H55" s="43">
        <f t="shared" si="4"/>
        <v>8054052</v>
      </c>
      <c r="I55" s="119" t="s">
        <v>130</v>
      </c>
      <c r="J55" s="38">
        <v>2</v>
      </c>
      <c r="K55" s="38" t="s">
        <v>129</v>
      </c>
      <c r="L55" s="5" t="s">
        <v>129</v>
      </c>
      <c r="M55" s="5">
        <v>1</v>
      </c>
      <c r="N55" s="38">
        <v>2</v>
      </c>
      <c r="O55" s="38" t="s">
        <v>129</v>
      </c>
      <c r="P55" s="5">
        <v>1</v>
      </c>
      <c r="Q55" s="5" t="s">
        <v>129</v>
      </c>
      <c r="R55" s="38" t="s">
        <v>129</v>
      </c>
      <c r="S55" s="38">
        <v>2</v>
      </c>
      <c r="T55" s="5">
        <v>1</v>
      </c>
      <c r="U55" s="5" t="s">
        <v>129</v>
      </c>
      <c r="V55" s="38">
        <v>1</v>
      </c>
      <c r="W55" s="38" t="s">
        <v>129</v>
      </c>
      <c r="X55" s="7">
        <f t="shared" si="0"/>
        <v>10</v>
      </c>
    </row>
    <row r="56" spans="1:24" ht="24.95" customHeight="1" x14ac:dyDescent="0.25">
      <c r="A56" s="1" t="str">
        <f t="shared" si="5"/>
        <v>Красносельский</v>
      </c>
      <c r="B56" s="2" t="str">
        <f t="shared" si="1"/>
        <v>ГБОУ школа № 54</v>
      </c>
      <c r="C56" s="3">
        <f>VLOOKUP(B56,Списки!$C$1:$E$70,2,FALSE)</f>
        <v>8054</v>
      </c>
      <c r="D56" s="3" t="str">
        <f>VLOOKUP(B56,Списки!$C$1:$E$70,3,FALSE)</f>
        <v>СОШ</v>
      </c>
      <c r="E56" s="9" t="s">
        <v>131</v>
      </c>
      <c r="F56" s="43">
        <f t="shared" si="2"/>
        <v>212</v>
      </c>
      <c r="G56" s="43">
        <f t="shared" si="3"/>
        <v>196</v>
      </c>
      <c r="H56" s="43">
        <f t="shared" si="4"/>
        <v>8054053</v>
      </c>
      <c r="I56" s="119" t="s">
        <v>128</v>
      </c>
      <c r="J56" s="38">
        <v>2</v>
      </c>
      <c r="K56" s="38" t="s">
        <v>129</v>
      </c>
      <c r="L56" s="5" t="s">
        <v>129</v>
      </c>
      <c r="M56" s="5">
        <v>1</v>
      </c>
      <c r="N56" s="38">
        <v>2</v>
      </c>
      <c r="O56" s="38" t="s">
        <v>129</v>
      </c>
      <c r="P56" s="5">
        <v>1</v>
      </c>
      <c r="Q56" s="5" t="s">
        <v>129</v>
      </c>
      <c r="R56" s="38" t="s">
        <v>129</v>
      </c>
      <c r="S56" s="38">
        <v>0</v>
      </c>
      <c r="T56" s="5">
        <v>1</v>
      </c>
      <c r="U56" s="5" t="s">
        <v>129</v>
      </c>
      <c r="V56" s="38" t="s">
        <v>129</v>
      </c>
      <c r="W56" s="38">
        <v>2</v>
      </c>
      <c r="X56" s="7">
        <f t="shared" si="0"/>
        <v>9</v>
      </c>
    </row>
    <row r="57" spans="1:24" ht="24.95" customHeight="1" x14ac:dyDescent="0.25">
      <c r="A57" s="1" t="str">
        <f t="shared" si="5"/>
        <v>Красносельский</v>
      </c>
      <c r="B57" s="2" t="str">
        <f t="shared" si="1"/>
        <v>ГБОУ школа № 54</v>
      </c>
      <c r="C57" s="3">
        <f>VLOOKUP(B57,Списки!$C$1:$E$70,2,FALSE)</f>
        <v>8054</v>
      </c>
      <c r="D57" s="3" t="str">
        <f>VLOOKUP(B57,Списки!$C$1:$E$70,3,FALSE)</f>
        <v>СОШ</v>
      </c>
      <c r="E57" s="9" t="s">
        <v>131</v>
      </c>
      <c r="F57" s="43">
        <f t="shared" si="2"/>
        <v>212</v>
      </c>
      <c r="G57" s="43">
        <f t="shared" si="3"/>
        <v>196</v>
      </c>
      <c r="H57" s="43">
        <f t="shared" si="4"/>
        <v>8054054</v>
      </c>
      <c r="I57" s="119" t="s">
        <v>128</v>
      </c>
      <c r="J57" s="38">
        <v>1</v>
      </c>
      <c r="K57" s="38" t="s">
        <v>129</v>
      </c>
      <c r="L57" s="5">
        <v>1</v>
      </c>
      <c r="M57" s="5" t="s">
        <v>129</v>
      </c>
      <c r="N57" s="38">
        <v>2</v>
      </c>
      <c r="O57" s="38" t="s">
        <v>129</v>
      </c>
      <c r="P57" s="5" t="s">
        <v>129</v>
      </c>
      <c r="Q57" s="5">
        <v>1</v>
      </c>
      <c r="R57" s="38">
        <v>1</v>
      </c>
      <c r="S57" s="38" t="s">
        <v>129</v>
      </c>
      <c r="T57" s="5">
        <v>1</v>
      </c>
      <c r="U57" s="5" t="s">
        <v>129</v>
      </c>
      <c r="V57" s="38" t="s">
        <v>129</v>
      </c>
      <c r="W57" s="38">
        <v>2</v>
      </c>
      <c r="X57" s="7">
        <f t="shared" si="0"/>
        <v>9</v>
      </c>
    </row>
    <row r="58" spans="1:24" ht="24.95" customHeight="1" x14ac:dyDescent="0.25">
      <c r="A58" s="1" t="str">
        <f t="shared" si="5"/>
        <v>Красносельский</v>
      </c>
      <c r="B58" s="2" t="str">
        <f t="shared" si="1"/>
        <v>ГБОУ школа № 54</v>
      </c>
      <c r="C58" s="3">
        <f>VLOOKUP(B58,Списки!$C$1:$E$70,2,FALSE)</f>
        <v>8054</v>
      </c>
      <c r="D58" s="3" t="str">
        <f>VLOOKUP(B58,Списки!$C$1:$E$70,3,FALSE)</f>
        <v>СОШ</v>
      </c>
      <c r="E58" s="9" t="s">
        <v>131</v>
      </c>
      <c r="F58" s="43">
        <f t="shared" si="2"/>
        <v>212</v>
      </c>
      <c r="G58" s="43">
        <f t="shared" si="3"/>
        <v>196</v>
      </c>
      <c r="H58" s="43">
        <f t="shared" si="4"/>
        <v>8054055</v>
      </c>
      <c r="I58" s="119" t="s">
        <v>130</v>
      </c>
      <c r="J58" s="38">
        <v>2</v>
      </c>
      <c r="K58" s="38" t="s">
        <v>129</v>
      </c>
      <c r="L58" s="5" t="s">
        <v>129</v>
      </c>
      <c r="M58" s="5">
        <v>1</v>
      </c>
      <c r="N58" s="38" t="s">
        <v>129</v>
      </c>
      <c r="O58" s="38" t="s">
        <v>129</v>
      </c>
      <c r="P58" s="5" t="s">
        <v>129</v>
      </c>
      <c r="Q58" s="5">
        <v>1</v>
      </c>
      <c r="R58" s="38">
        <v>1</v>
      </c>
      <c r="S58" s="38" t="s">
        <v>129</v>
      </c>
      <c r="T58" s="5">
        <v>1</v>
      </c>
      <c r="U58" s="5" t="s">
        <v>129</v>
      </c>
      <c r="V58" s="38">
        <v>0</v>
      </c>
      <c r="W58" s="38" t="s">
        <v>129</v>
      </c>
      <c r="X58" s="7">
        <f t="shared" si="0"/>
        <v>6</v>
      </c>
    </row>
    <row r="59" spans="1:24" ht="24.95" customHeight="1" x14ac:dyDescent="0.25">
      <c r="A59" s="1" t="str">
        <f t="shared" si="5"/>
        <v>Красносельский</v>
      </c>
      <c r="B59" s="2" t="str">
        <f t="shared" si="1"/>
        <v>ГБОУ школа № 54</v>
      </c>
      <c r="C59" s="3">
        <f>VLOOKUP(B59,Списки!$C$1:$E$70,2,FALSE)</f>
        <v>8054</v>
      </c>
      <c r="D59" s="3" t="str">
        <f>VLOOKUP(B59,Списки!$C$1:$E$70,3,FALSE)</f>
        <v>СОШ</v>
      </c>
      <c r="E59" s="9" t="s">
        <v>131</v>
      </c>
      <c r="F59" s="43">
        <f t="shared" si="2"/>
        <v>212</v>
      </c>
      <c r="G59" s="43">
        <f t="shared" si="3"/>
        <v>196</v>
      </c>
      <c r="H59" s="43">
        <f t="shared" si="4"/>
        <v>8054056</v>
      </c>
      <c r="I59" s="119" t="s">
        <v>128</v>
      </c>
      <c r="J59" s="38">
        <v>2</v>
      </c>
      <c r="K59" s="38" t="s">
        <v>129</v>
      </c>
      <c r="L59" s="5" t="s">
        <v>129</v>
      </c>
      <c r="M59" s="5">
        <v>1</v>
      </c>
      <c r="N59" s="38" t="s">
        <v>129</v>
      </c>
      <c r="O59" s="38">
        <v>1</v>
      </c>
      <c r="P59" s="5">
        <v>0</v>
      </c>
      <c r="Q59" s="5" t="s">
        <v>129</v>
      </c>
      <c r="R59" s="38">
        <v>1</v>
      </c>
      <c r="S59" s="38" t="s">
        <v>129</v>
      </c>
      <c r="T59" s="5">
        <v>1</v>
      </c>
      <c r="U59" s="5" t="s">
        <v>129</v>
      </c>
      <c r="V59" s="38" t="s">
        <v>129</v>
      </c>
      <c r="W59" s="38">
        <v>2</v>
      </c>
      <c r="X59" s="7">
        <f t="shared" si="0"/>
        <v>8</v>
      </c>
    </row>
    <row r="60" spans="1:24" ht="24.95" customHeight="1" x14ac:dyDescent="0.25">
      <c r="A60" s="1" t="str">
        <f t="shared" si="5"/>
        <v>Красносельский</v>
      </c>
      <c r="B60" s="2" t="str">
        <f t="shared" si="1"/>
        <v>ГБОУ школа № 54</v>
      </c>
      <c r="C60" s="3">
        <f>VLOOKUP(B60,Списки!$C$1:$E$70,2,FALSE)</f>
        <v>8054</v>
      </c>
      <c r="D60" s="3" t="str">
        <f>VLOOKUP(B60,Списки!$C$1:$E$70,3,FALSE)</f>
        <v>СОШ</v>
      </c>
      <c r="E60" s="9" t="s">
        <v>132</v>
      </c>
      <c r="F60" s="43">
        <f t="shared" si="2"/>
        <v>212</v>
      </c>
      <c r="G60" s="43">
        <f t="shared" si="3"/>
        <v>196</v>
      </c>
      <c r="H60" s="43">
        <f t="shared" si="4"/>
        <v>8054057</v>
      </c>
      <c r="I60" s="119" t="s">
        <v>128</v>
      </c>
      <c r="J60" s="38">
        <v>0</v>
      </c>
      <c r="K60" s="38" t="s">
        <v>10</v>
      </c>
      <c r="L60" s="5">
        <v>1</v>
      </c>
      <c r="M60" s="5" t="s">
        <v>10</v>
      </c>
      <c r="N60" s="38" t="s">
        <v>10</v>
      </c>
      <c r="O60" s="38">
        <v>2</v>
      </c>
      <c r="P60" s="5">
        <v>1</v>
      </c>
      <c r="Q60" s="5" t="s">
        <v>10</v>
      </c>
      <c r="R60" s="38">
        <v>1</v>
      </c>
      <c r="S60" s="38" t="s">
        <v>10</v>
      </c>
      <c r="T60" s="5">
        <v>1</v>
      </c>
      <c r="U60" s="5" t="s">
        <v>10</v>
      </c>
      <c r="V60" s="38" t="s">
        <v>10</v>
      </c>
      <c r="W60" s="38">
        <v>2</v>
      </c>
      <c r="X60" s="7">
        <f t="shared" si="0"/>
        <v>8</v>
      </c>
    </row>
    <row r="61" spans="1:24" ht="24.95" customHeight="1" x14ac:dyDescent="0.25">
      <c r="A61" s="1" t="str">
        <f t="shared" si="5"/>
        <v>Красносельский</v>
      </c>
      <c r="B61" s="2" t="str">
        <f t="shared" si="1"/>
        <v>ГБОУ школа № 54</v>
      </c>
      <c r="C61" s="3">
        <f>VLOOKUP(B61,Списки!$C$1:$E$70,2,FALSE)</f>
        <v>8054</v>
      </c>
      <c r="D61" s="3" t="str">
        <f>VLOOKUP(B61,Списки!$C$1:$E$70,3,FALSE)</f>
        <v>СОШ</v>
      </c>
      <c r="E61" s="9" t="s">
        <v>132</v>
      </c>
      <c r="F61" s="43">
        <f t="shared" si="2"/>
        <v>212</v>
      </c>
      <c r="G61" s="43">
        <f t="shared" si="3"/>
        <v>196</v>
      </c>
      <c r="H61" s="43">
        <f t="shared" si="4"/>
        <v>8054058</v>
      </c>
      <c r="I61" s="119" t="s">
        <v>128</v>
      </c>
      <c r="J61" s="38">
        <v>2</v>
      </c>
      <c r="K61" s="38" t="s">
        <v>10</v>
      </c>
      <c r="L61" s="5">
        <v>1</v>
      </c>
      <c r="M61" s="5" t="s">
        <v>10</v>
      </c>
      <c r="N61" s="38" t="s">
        <v>10</v>
      </c>
      <c r="O61" s="38">
        <v>2</v>
      </c>
      <c r="P61" s="5" t="s">
        <v>10</v>
      </c>
      <c r="Q61" s="5">
        <v>1</v>
      </c>
      <c r="R61" s="38">
        <v>2</v>
      </c>
      <c r="S61" s="38" t="s">
        <v>10</v>
      </c>
      <c r="T61" s="5">
        <v>1</v>
      </c>
      <c r="U61" s="5" t="s">
        <v>10</v>
      </c>
      <c r="V61" s="38" t="s">
        <v>10</v>
      </c>
      <c r="W61" s="38">
        <v>2</v>
      </c>
      <c r="X61" s="7">
        <f t="shared" si="0"/>
        <v>11</v>
      </c>
    </row>
    <row r="62" spans="1:24" ht="24.95" customHeight="1" x14ac:dyDescent="0.25">
      <c r="A62" s="1" t="str">
        <f t="shared" si="5"/>
        <v>Красносельский</v>
      </c>
      <c r="B62" s="2" t="str">
        <f t="shared" si="1"/>
        <v>ГБОУ школа № 54</v>
      </c>
      <c r="C62" s="3">
        <f>VLOOKUP(B62,Списки!$C$1:$E$70,2,FALSE)</f>
        <v>8054</v>
      </c>
      <c r="D62" s="3" t="str">
        <f>VLOOKUP(B62,Списки!$C$1:$E$70,3,FALSE)</f>
        <v>СОШ</v>
      </c>
      <c r="E62" s="9" t="s">
        <v>132</v>
      </c>
      <c r="F62" s="43">
        <f t="shared" si="2"/>
        <v>212</v>
      </c>
      <c r="G62" s="43">
        <f t="shared" si="3"/>
        <v>196</v>
      </c>
      <c r="H62" s="43">
        <f t="shared" si="4"/>
        <v>8054059</v>
      </c>
      <c r="I62" s="119" t="s">
        <v>130</v>
      </c>
      <c r="J62" s="38" t="s">
        <v>10</v>
      </c>
      <c r="K62" s="38">
        <v>1</v>
      </c>
      <c r="L62" s="5">
        <v>1</v>
      </c>
      <c r="M62" s="5" t="s">
        <v>10</v>
      </c>
      <c r="N62" s="38" t="s">
        <v>10</v>
      </c>
      <c r="O62" s="38">
        <v>2</v>
      </c>
      <c r="P62" s="5">
        <v>1</v>
      </c>
      <c r="Q62" s="5" t="s">
        <v>10</v>
      </c>
      <c r="R62" s="38">
        <v>1</v>
      </c>
      <c r="S62" s="38" t="s">
        <v>10</v>
      </c>
      <c r="T62" s="5">
        <v>1</v>
      </c>
      <c r="U62" s="5" t="s">
        <v>10</v>
      </c>
      <c r="V62" s="38">
        <v>0</v>
      </c>
      <c r="W62" s="38" t="s">
        <v>10</v>
      </c>
      <c r="X62" s="7">
        <f t="shared" si="0"/>
        <v>7</v>
      </c>
    </row>
    <row r="63" spans="1:24" ht="24.95" customHeight="1" x14ac:dyDescent="0.25">
      <c r="A63" s="1" t="str">
        <f t="shared" si="5"/>
        <v>Красносельский</v>
      </c>
      <c r="B63" s="2" t="str">
        <f t="shared" si="1"/>
        <v>ГБОУ школа № 54</v>
      </c>
      <c r="C63" s="3">
        <f>VLOOKUP(B63,Списки!$C$1:$E$70,2,FALSE)</f>
        <v>8054</v>
      </c>
      <c r="D63" s="3" t="str">
        <f>VLOOKUP(B63,Списки!$C$1:$E$70,3,FALSE)</f>
        <v>СОШ</v>
      </c>
      <c r="E63" s="9" t="s">
        <v>132</v>
      </c>
      <c r="F63" s="43">
        <f t="shared" si="2"/>
        <v>212</v>
      </c>
      <c r="G63" s="43">
        <f t="shared" si="3"/>
        <v>196</v>
      </c>
      <c r="H63" s="43">
        <f t="shared" si="4"/>
        <v>8054060</v>
      </c>
      <c r="I63" s="119" t="s">
        <v>128</v>
      </c>
      <c r="J63" s="38">
        <v>2</v>
      </c>
      <c r="K63" s="38" t="s">
        <v>10</v>
      </c>
      <c r="L63" s="5">
        <v>1</v>
      </c>
      <c r="M63" s="5" t="s">
        <v>10</v>
      </c>
      <c r="N63" s="38">
        <v>2</v>
      </c>
      <c r="O63" s="38" t="s">
        <v>10</v>
      </c>
      <c r="P63" s="5" t="s">
        <v>10</v>
      </c>
      <c r="Q63" s="5">
        <v>1</v>
      </c>
      <c r="R63" s="38">
        <v>2</v>
      </c>
      <c r="S63" s="38" t="s">
        <v>10</v>
      </c>
      <c r="T63" s="5">
        <v>1</v>
      </c>
      <c r="U63" s="5" t="s">
        <v>10</v>
      </c>
      <c r="V63" s="38" t="s">
        <v>10</v>
      </c>
      <c r="W63" s="38">
        <v>2</v>
      </c>
      <c r="X63" s="7">
        <f t="shared" si="0"/>
        <v>11</v>
      </c>
    </row>
    <row r="64" spans="1:24" ht="24.95" customHeight="1" x14ac:dyDescent="0.25">
      <c r="A64" s="1" t="str">
        <f t="shared" si="5"/>
        <v>Красносельский</v>
      </c>
      <c r="B64" s="2" t="str">
        <f t="shared" si="1"/>
        <v>ГБОУ школа № 54</v>
      </c>
      <c r="C64" s="3">
        <f>VLOOKUP(B64,Списки!$C$1:$E$70,2,FALSE)</f>
        <v>8054</v>
      </c>
      <c r="D64" s="3" t="str">
        <f>VLOOKUP(B64,Списки!$C$1:$E$70,3,FALSE)</f>
        <v>СОШ</v>
      </c>
      <c r="E64" s="9" t="s">
        <v>132</v>
      </c>
      <c r="F64" s="43">
        <f t="shared" si="2"/>
        <v>212</v>
      </c>
      <c r="G64" s="43">
        <f t="shared" si="3"/>
        <v>196</v>
      </c>
      <c r="H64" s="43">
        <f t="shared" si="4"/>
        <v>8054061</v>
      </c>
      <c r="I64" s="119" t="s">
        <v>130</v>
      </c>
      <c r="J64" s="38">
        <v>2</v>
      </c>
      <c r="K64" s="38" t="s">
        <v>10</v>
      </c>
      <c r="L64" s="5">
        <v>0</v>
      </c>
      <c r="M64" s="5" t="s">
        <v>10</v>
      </c>
      <c r="N64" s="38">
        <v>2</v>
      </c>
      <c r="O64" s="38" t="s">
        <v>10</v>
      </c>
      <c r="P64" s="5" t="s">
        <v>10</v>
      </c>
      <c r="Q64" s="5">
        <v>1</v>
      </c>
      <c r="R64" s="38">
        <v>2</v>
      </c>
      <c r="S64" s="38" t="s">
        <v>10</v>
      </c>
      <c r="T64" s="5">
        <v>1</v>
      </c>
      <c r="U64" s="5" t="s">
        <v>10</v>
      </c>
      <c r="V64" s="38" t="s">
        <v>10</v>
      </c>
      <c r="W64" s="38">
        <v>2</v>
      </c>
      <c r="X64" s="7">
        <f t="shared" si="0"/>
        <v>10</v>
      </c>
    </row>
    <row r="65" spans="1:24" ht="24.95" customHeight="1" x14ac:dyDescent="0.25">
      <c r="A65" s="1" t="str">
        <f t="shared" si="5"/>
        <v>Красносельский</v>
      </c>
      <c r="B65" s="2" t="str">
        <f t="shared" si="1"/>
        <v>ГБОУ школа № 54</v>
      </c>
      <c r="C65" s="3">
        <f>VLOOKUP(B65,Списки!$C$1:$E$70,2,FALSE)</f>
        <v>8054</v>
      </c>
      <c r="D65" s="3" t="str">
        <f>VLOOKUP(B65,Списки!$C$1:$E$70,3,FALSE)</f>
        <v>СОШ</v>
      </c>
      <c r="E65" s="9" t="s">
        <v>132</v>
      </c>
      <c r="F65" s="43">
        <f t="shared" si="2"/>
        <v>212</v>
      </c>
      <c r="G65" s="43">
        <f t="shared" si="3"/>
        <v>196</v>
      </c>
      <c r="H65" s="43">
        <f t="shared" si="4"/>
        <v>8054062</v>
      </c>
      <c r="I65" s="119" t="s">
        <v>128</v>
      </c>
      <c r="J65" s="38">
        <v>2</v>
      </c>
      <c r="K65" s="38" t="s">
        <v>10</v>
      </c>
      <c r="L65" s="5" t="s">
        <v>10</v>
      </c>
      <c r="M65" s="5">
        <v>1</v>
      </c>
      <c r="N65" s="38">
        <v>2</v>
      </c>
      <c r="O65" s="38" t="s">
        <v>10</v>
      </c>
      <c r="P65" s="5">
        <v>1</v>
      </c>
      <c r="Q65" s="5" t="s">
        <v>10</v>
      </c>
      <c r="R65" s="38"/>
      <c r="S65" s="38">
        <v>2</v>
      </c>
      <c r="T65" s="5">
        <v>1</v>
      </c>
      <c r="U65" s="5" t="s">
        <v>10</v>
      </c>
      <c r="V65" s="38" t="s">
        <v>10</v>
      </c>
      <c r="W65" s="38">
        <v>0</v>
      </c>
      <c r="X65" s="7">
        <f t="shared" si="0"/>
        <v>9</v>
      </c>
    </row>
    <row r="66" spans="1:24" ht="24.95" customHeight="1" x14ac:dyDescent="0.25">
      <c r="A66" s="1" t="str">
        <f t="shared" si="5"/>
        <v>Красносельский</v>
      </c>
      <c r="B66" s="2" t="str">
        <f t="shared" si="1"/>
        <v>ГБОУ школа № 54</v>
      </c>
      <c r="C66" s="3">
        <f>VLOOKUP(B66,Списки!$C$1:$E$70,2,FALSE)</f>
        <v>8054</v>
      </c>
      <c r="D66" s="3" t="str">
        <f>VLOOKUP(B66,Списки!$C$1:$E$70,3,FALSE)</f>
        <v>СОШ</v>
      </c>
      <c r="E66" s="9" t="s">
        <v>132</v>
      </c>
      <c r="F66" s="43">
        <f t="shared" si="2"/>
        <v>212</v>
      </c>
      <c r="G66" s="43">
        <f t="shared" si="3"/>
        <v>196</v>
      </c>
      <c r="H66" s="43">
        <f t="shared" si="4"/>
        <v>8054063</v>
      </c>
      <c r="I66" s="119" t="s">
        <v>130</v>
      </c>
      <c r="J66" s="38">
        <v>2</v>
      </c>
      <c r="K66" s="38" t="s">
        <v>10</v>
      </c>
      <c r="L66" s="5" t="s">
        <v>10</v>
      </c>
      <c r="M66" s="5">
        <v>1</v>
      </c>
      <c r="N66" s="38" t="s">
        <v>10</v>
      </c>
      <c r="O66" s="38">
        <v>1</v>
      </c>
      <c r="P66" s="5">
        <v>1</v>
      </c>
      <c r="Q66" s="5" t="s">
        <v>10</v>
      </c>
      <c r="R66" s="38">
        <v>2</v>
      </c>
      <c r="S66" s="38" t="s">
        <v>10</v>
      </c>
      <c r="T66" s="5">
        <v>1</v>
      </c>
      <c r="U66" s="5" t="s">
        <v>10</v>
      </c>
      <c r="V66" s="38" t="s">
        <v>10</v>
      </c>
      <c r="W66" s="38">
        <v>0</v>
      </c>
      <c r="X66" s="7">
        <f t="shared" si="0"/>
        <v>8</v>
      </c>
    </row>
    <row r="67" spans="1:24" ht="24.95" customHeight="1" x14ac:dyDescent="0.25">
      <c r="A67" s="1" t="str">
        <f t="shared" si="5"/>
        <v>Красносельский</v>
      </c>
      <c r="B67" s="2" t="str">
        <f t="shared" si="1"/>
        <v>ГБОУ школа № 54</v>
      </c>
      <c r="C67" s="3">
        <f>VLOOKUP(B67,Списки!$C$1:$E$70,2,FALSE)</f>
        <v>8054</v>
      </c>
      <c r="D67" s="3" t="str">
        <f>VLOOKUP(B67,Списки!$C$1:$E$70,3,FALSE)</f>
        <v>СОШ</v>
      </c>
      <c r="E67" s="9" t="s">
        <v>132</v>
      </c>
      <c r="F67" s="43">
        <f t="shared" si="2"/>
        <v>212</v>
      </c>
      <c r="G67" s="43">
        <f t="shared" si="3"/>
        <v>196</v>
      </c>
      <c r="H67" s="43">
        <f t="shared" si="4"/>
        <v>8054064</v>
      </c>
      <c r="I67" s="119" t="s">
        <v>130</v>
      </c>
      <c r="J67" s="38">
        <v>2</v>
      </c>
      <c r="K67" s="38" t="s">
        <v>10</v>
      </c>
      <c r="L67" s="5" t="s">
        <v>10</v>
      </c>
      <c r="M67" s="5">
        <v>1</v>
      </c>
      <c r="N67" s="38">
        <v>2</v>
      </c>
      <c r="O67" s="38" t="s">
        <v>10</v>
      </c>
      <c r="P67" s="5">
        <v>1</v>
      </c>
      <c r="Q67" s="5" t="s">
        <v>10</v>
      </c>
      <c r="R67" s="38">
        <v>2</v>
      </c>
      <c r="S67" s="38" t="s">
        <v>10</v>
      </c>
      <c r="T67" s="5">
        <v>1</v>
      </c>
      <c r="U67" s="5" t="s">
        <v>10</v>
      </c>
      <c r="V67" s="38" t="s">
        <v>10</v>
      </c>
      <c r="W67" s="38">
        <v>2</v>
      </c>
      <c r="X67" s="7">
        <f t="shared" si="0"/>
        <v>11</v>
      </c>
    </row>
    <row r="68" spans="1:24" ht="24.95" customHeight="1" x14ac:dyDescent="0.25">
      <c r="A68" s="1" t="str">
        <f t="shared" si="5"/>
        <v>Красносельский</v>
      </c>
      <c r="B68" s="2" t="str">
        <f t="shared" si="1"/>
        <v>ГБОУ школа № 54</v>
      </c>
      <c r="C68" s="3">
        <f>VLOOKUP(B68,Списки!$C$1:$E$70,2,FALSE)</f>
        <v>8054</v>
      </c>
      <c r="D68" s="3" t="str">
        <f>VLOOKUP(B68,Списки!$C$1:$E$70,3,FALSE)</f>
        <v>СОШ</v>
      </c>
      <c r="E68" s="9" t="s">
        <v>132</v>
      </c>
      <c r="F68" s="43">
        <f t="shared" si="2"/>
        <v>212</v>
      </c>
      <c r="G68" s="43">
        <f t="shared" si="3"/>
        <v>196</v>
      </c>
      <c r="H68" s="43">
        <f t="shared" si="4"/>
        <v>8054065</v>
      </c>
      <c r="I68" s="119" t="s">
        <v>128</v>
      </c>
      <c r="J68" s="38">
        <v>0</v>
      </c>
      <c r="K68" s="38" t="s">
        <v>10</v>
      </c>
      <c r="L68" s="5" t="s">
        <v>10</v>
      </c>
      <c r="M68" s="5">
        <v>1</v>
      </c>
      <c r="N68" s="38">
        <v>2</v>
      </c>
      <c r="O68" s="38" t="s">
        <v>10</v>
      </c>
      <c r="P68" s="5">
        <v>0</v>
      </c>
      <c r="Q68" s="5" t="s">
        <v>10</v>
      </c>
      <c r="R68" s="38" t="s">
        <v>10</v>
      </c>
      <c r="S68" s="38">
        <v>2</v>
      </c>
      <c r="T68" s="5">
        <v>1</v>
      </c>
      <c r="U68" s="5" t="s">
        <v>10</v>
      </c>
      <c r="V68" s="38">
        <v>2</v>
      </c>
      <c r="W68" s="38" t="s">
        <v>10</v>
      </c>
      <c r="X68" s="7">
        <f t="shared" si="0"/>
        <v>8</v>
      </c>
    </row>
    <row r="69" spans="1:24" ht="24.95" customHeight="1" x14ac:dyDescent="0.25">
      <c r="A69" s="1" t="str">
        <f t="shared" si="5"/>
        <v>Красносельский</v>
      </c>
      <c r="B69" s="2" t="str">
        <f t="shared" si="1"/>
        <v>ГБОУ школа № 54</v>
      </c>
      <c r="C69" s="3">
        <f>VLOOKUP(B69,Списки!$C$1:$E$70,2,FALSE)</f>
        <v>8054</v>
      </c>
      <c r="D69" s="3" t="str">
        <f>VLOOKUP(B69,Списки!$C$1:$E$70,3,FALSE)</f>
        <v>СОШ</v>
      </c>
      <c r="E69" s="9" t="s">
        <v>132</v>
      </c>
      <c r="F69" s="43">
        <f t="shared" si="2"/>
        <v>212</v>
      </c>
      <c r="G69" s="43">
        <f t="shared" si="3"/>
        <v>196</v>
      </c>
      <c r="H69" s="43">
        <f t="shared" si="4"/>
        <v>8054066</v>
      </c>
      <c r="I69" s="119" t="s">
        <v>130</v>
      </c>
      <c r="J69" s="38" t="s">
        <v>10</v>
      </c>
      <c r="K69" s="38">
        <v>2</v>
      </c>
      <c r="L69" s="5" t="s">
        <v>10</v>
      </c>
      <c r="M69" s="5">
        <v>1</v>
      </c>
      <c r="N69" s="38">
        <v>2</v>
      </c>
      <c r="O69" s="38" t="s">
        <v>10</v>
      </c>
      <c r="P69" s="5">
        <v>1</v>
      </c>
      <c r="Q69" s="5" t="s">
        <v>10</v>
      </c>
      <c r="R69" s="38">
        <v>2</v>
      </c>
      <c r="S69" s="38" t="s">
        <v>10</v>
      </c>
      <c r="T69" s="5">
        <v>1</v>
      </c>
      <c r="U69" s="5" t="s">
        <v>10</v>
      </c>
      <c r="V69" s="38">
        <v>2</v>
      </c>
      <c r="W69" s="38" t="s">
        <v>10</v>
      </c>
      <c r="X69" s="7">
        <f t="shared" ref="X69:X132" si="7">IF(OR(ISBLANK($I69),ISBLANK($E69)),"---",SUM(J69:W69))</f>
        <v>11</v>
      </c>
    </row>
    <row r="70" spans="1:24" ht="24.95" customHeight="1" x14ac:dyDescent="0.25">
      <c r="A70" s="1" t="str">
        <f t="shared" ref="A70:A133" si="8">A69</f>
        <v>Красносельский</v>
      </c>
      <c r="B70" s="2" t="str">
        <f t="shared" ref="B70:B133" si="9">B69</f>
        <v>ГБОУ школа № 54</v>
      </c>
      <c r="C70" s="3">
        <f>VLOOKUP(B70,Списки!$C$1:$E$70,2,FALSE)</f>
        <v>8054</v>
      </c>
      <c r="D70" s="3" t="str">
        <f>VLOOKUP(B70,Списки!$C$1:$E$70,3,FALSE)</f>
        <v>СОШ</v>
      </c>
      <c r="E70" s="9" t="s">
        <v>132</v>
      </c>
      <c r="F70" s="43">
        <f t="shared" ref="F70:G133" si="10">F69</f>
        <v>212</v>
      </c>
      <c r="G70" s="43">
        <f t="shared" si="10"/>
        <v>196</v>
      </c>
      <c r="H70" s="43">
        <f t="shared" ref="H70:H133" si="11">H69+1</f>
        <v>8054067</v>
      </c>
      <c r="I70" s="119" t="s">
        <v>128</v>
      </c>
      <c r="J70" s="38">
        <v>1</v>
      </c>
      <c r="K70" s="38" t="s">
        <v>10</v>
      </c>
      <c r="L70" s="5">
        <v>1</v>
      </c>
      <c r="M70" s="5" t="s">
        <v>10</v>
      </c>
      <c r="N70" s="38">
        <v>2</v>
      </c>
      <c r="O70" s="38" t="s">
        <v>10</v>
      </c>
      <c r="P70" s="5" t="s">
        <v>10</v>
      </c>
      <c r="Q70" s="5">
        <v>1</v>
      </c>
      <c r="R70" s="38">
        <v>2</v>
      </c>
      <c r="S70" s="38" t="s">
        <v>10</v>
      </c>
      <c r="T70" s="5">
        <v>1</v>
      </c>
      <c r="U70" s="5" t="s">
        <v>10</v>
      </c>
      <c r="V70" s="38" t="s">
        <v>10</v>
      </c>
      <c r="W70" s="38">
        <v>0</v>
      </c>
      <c r="X70" s="7">
        <f t="shared" si="7"/>
        <v>8</v>
      </c>
    </row>
    <row r="71" spans="1:24" ht="24.95" customHeight="1" x14ac:dyDescent="0.25">
      <c r="A71" s="1" t="str">
        <f t="shared" si="8"/>
        <v>Красносельский</v>
      </c>
      <c r="B71" s="2" t="str">
        <f t="shared" si="9"/>
        <v>ГБОУ школа № 54</v>
      </c>
      <c r="C71" s="3">
        <f>VLOOKUP(B71,Списки!$C$1:$E$70,2,FALSE)</f>
        <v>8054</v>
      </c>
      <c r="D71" s="3" t="str">
        <f>VLOOKUP(B71,Списки!$C$1:$E$70,3,FALSE)</f>
        <v>СОШ</v>
      </c>
      <c r="E71" s="9" t="s">
        <v>132</v>
      </c>
      <c r="F71" s="43">
        <f t="shared" si="10"/>
        <v>212</v>
      </c>
      <c r="G71" s="43">
        <f t="shared" si="10"/>
        <v>196</v>
      </c>
      <c r="H71" s="43">
        <f t="shared" si="11"/>
        <v>8054068</v>
      </c>
      <c r="I71" s="119" t="s">
        <v>130</v>
      </c>
      <c r="J71" s="38">
        <v>2</v>
      </c>
      <c r="K71" s="38" t="s">
        <v>10</v>
      </c>
      <c r="L71" s="5">
        <v>1</v>
      </c>
      <c r="M71" s="5" t="s">
        <v>10</v>
      </c>
      <c r="N71" s="38">
        <v>2</v>
      </c>
      <c r="O71" s="38" t="s">
        <v>10</v>
      </c>
      <c r="P71" s="5">
        <v>0</v>
      </c>
      <c r="Q71" s="5" t="s">
        <v>10</v>
      </c>
      <c r="R71" s="38">
        <v>2</v>
      </c>
      <c r="S71" s="38" t="s">
        <v>10</v>
      </c>
      <c r="T71" s="5">
        <v>1</v>
      </c>
      <c r="U71" s="5" t="s">
        <v>10</v>
      </c>
      <c r="V71" s="38">
        <v>0</v>
      </c>
      <c r="W71" s="38" t="s">
        <v>10</v>
      </c>
      <c r="X71" s="7">
        <f t="shared" si="7"/>
        <v>8</v>
      </c>
    </row>
    <row r="72" spans="1:24" ht="24.95" customHeight="1" x14ac:dyDescent="0.25">
      <c r="A72" s="1" t="str">
        <f t="shared" si="8"/>
        <v>Красносельский</v>
      </c>
      <c r="B72" s="2" t="str">
        <f t="shared" si="9"/>
        <v>ГБОУ школа № 54</v>
      </c>
      <c r="C72" s="3">
        <f>VLOOKUP(B72,Списки!$C$1:$E$70,2,FALSE)</f>
        <v>8054</v>
      </c>
      <c r="D72" s="3" t="str">
        <f>VLOOKUP(B72,Списки!$C$1:$E$70,3,FALSE)</f>
        <v>СОШ</v>
      </c>
      <c r="E72" s="9" t="s">
        <v>132</v>
      </c>
      <c r="F72" s="43">
        <f t="shared" si="10"/>
        <v>212</v>
      </c>
      <c r="G72" s="43">
        <f t="shared" si="10"/>
        <v>196</v>
      </c>
      <c r="H72" s="43">
        <f t="shared" si="11"/>
        <v>8054069</v>
      </c>
      <c r="I72" s="119" t="s">
        <v>128</v>
      </c>
      <c r="J72" s="38">
        <v>2</v>
      </c>
      <c r="K72" s="38" t="s">
        <v>10</v>
      </c>
      <c r="L72" s="5">
        <v>0</v>
      </c>
      <c r="M72" s="5" t="s">
        <v>10</v>
      </c>
      <c r="N72" s="38">
        <v>2</v>
      </c>
      <c r="O72" s="38" t="s">
        <v>10</v>
      </c>
      <c r="P72" s="5">
        <v>1</v>
      </c>
      <c r="Q72" s="5" t="s">
        <v>10</v>
      </c>
      <c r="R72" s="38">
        <v>2</v>
      </c>
      <c r="S72" s="38" t="s">
        <v>10</v>
      </c>
      <c r="T72" s="5">
        <v>1</v>
      </c>
      <c r="U72" s="5" t="s">
        <v>10</v>
      </c>
      <c r="V72" s="38">
        <v>2</v>
      </c>
      <c r="W72" s="38" t="s">
        <v>10</v>
      </c>
      <c r="X72" s="7">
        <f t="shared" si="7"/>
        <v>10</v>
      </c>
    </row>
    <row r="73" spans="1:24" ht="24.95" customHeight="1" x14ac:dyDescent="0.25">
      <c r="A73" s="1" t="str">
        <f t="shared" si="8"/>
        <v>Красносельский</v>
      </c>
      <c r="B73" s="2" t="str">
        <f t="shared" si="9"/>
        <v>ГБОУ школа № 54</v>
      </c>
      <c r="C73" s="3">
        <f>VLOOKUP(B73,Списки!$C$1:$E$70,2,FALSE)</f>
        <v>8054</v>
      </c>
      <c r="D73" s="3" t="str">
        <f>VLOOKUP(B73,Списки!$C$1:$E$70,3,FALSE)</f>
        <v>СОШ</v>
      </c>
      <c r="E73" s="9" t="s">
        <v>132</v>
      </c>
      <c r="F73" s="43">
        <f t="shared" si="10"/>
        <v>212</v>
      </c>
      <c r="G73" s="43">
        <f t="shared" si="10"/>
        <v>196</v>
      </c>
      <c r="H73" s="43">
        <f t="shared" si="11"/>
        <v>8054070</v>
      </c>
      <c r="I73" s="119" t="s">
        <v>130</v>
      </c>
      <c r="J73" s="38">
        <v>2</v>
      </c>
      <c r="K73" s="38" t="s">
        <v>10</v>
      </c>
      <c r="L73" s="5">
        <v>0</v>
      </c>
      <c r="M73" s="5" t="s">
        <v>10</v>
      </c>
      <c r="N73" s="38" t="s">
        <v>10</v>
      </c>
      <c r="O73" s="38">
        <v>0</v>
      </c>
      <c r="P73" s="5">
        <v>1</v>
      </c>
      <c r="Q73" s="5" t="s">
        <v>10</v>
      </c>
      <c r="R73" s="38">
        <v>2</v>
      </c>
      <c r="S73" s="38" t="s">
        <v>10</v>
      </c>
      <c r="T73" s="5">
        <v>1</v>
      </c>
      <c r="U73" s="5" t="s">
        <v>10</v>
      </c>
      <c r="V73" s="38">
        <v>2</v>
      </c>
      <c r="W73" s="38" t="s">
        <v>10</v>
      </c>
      <c r="X73" s="7">
        <f t="shared" si="7"/>
        <v>8</v>
      </c>
    </row>
    <row r="74" spans="1:24" ht="24.95" customHeight="1" x14ac:dyDescent="0.25">
      <c r="A74" s="1" t="str">
        <f t="shared" si="8"/>
        <v>Красносельский</v>
      </c>
      <c r="B74" s="2" t="str">
        <f t="shared" si="9"/>
        <v>ГБОУ школа № 54</v>
      </c>
      <c r="C74" s="3">
        <f>VLOOKUP(B74,Списки!$C$1:$E$70,2,FALSE)</f>
        <v>8054</v>
      </c>
      <c r="D74" s="3" t="str">
        <f>VLOOKUP(B74,Списки!$C$1:$E$70,3,FALSE)</f>
        <v>СОШ</v>
      </c>
      <c r="E74" s="9" t="s">
        <v>132</v>
      </c>
      <c r="F74" s="43">
        <f t="shared" si="10"/>
        <v>212</v>
      </c>
      <c r="G74" s="43">
        <f t="shared" si="10"/>
        <v>196</v>
      </c>
      <c r="H74" s="43">
        <f t="shared" si="11"/>
        <v>8054071</v>
      </c>
      <c r="I74" s="119" t="s">
        <v>128</v>
      </c>
      <c r="J74" s="38">
        <v>2</v>
      </c>
      <c r="K74" s="38" t="s">
        <v>10</v>
      </c>
      <c r="L74" s="5">
        <v>1</v>
      </c>
      <c r="M74" s="5" t="s">
        <v>10</v>
      </c>
      <c r="N74" s="38">
        <v>2</v>
      </c>
      <c r="O74" s="38" t="s">
        <v>10</v>
      </c>
      <c r="P74" s="5">
        <v>1</v>
      </c>
      <c r="Q74" s="5" t="s">
        <v>10</v>
      </c>
      <c r="R74" s="38" t="s">
        <v>10</v>
      </c>
      <c r="S74" s="38" t="s">
        <v>10</v>
      </c>
      <c r="T74" s="5">
        <v>1</v>
      </c>
      <c r="U74" s="5" t="s">
        <v>10</v>
      </c>
      <c r="V74" s="38" t="s">
        <v>10</v>
      </c>
      <c r="W74" s="38">
        <v>2</v>
      </c>
      <c r="X74" s="7">
        <f t="shared" si="7"/>
        <v>9</v>
      </c>
    </row>
    <row r="75" spans="1:24" ht="24.95" customHeight="1" x14ac:dyDescent="0.25">
      <c r="A75" s="1" t="str">
        <f t="shared" si="8"/>
        <v>Красносельский</v>
      </c>
      <c r="B75" s="2" t="str">
        <f t="shared" si="9"/>
        <v>ГБОУ школа № 54</v>
      </c>
      <c r="C75" s="3">
        <f>VLOOKUP(B75,Списки!$C$1:$E$70,2,FALSE)</f>
        <v>8054</v>
      </c>
      <c r="D75" s="3" t="str">
        <f>VLOOKUP(B75,Списки!$C$1:$E$70,3,FALSE)</f>
        <v>СОШ</v>
      </c>
      <c r="E75" s="9" t="s">
        <v>132</v>
      </c>
      <c r="F75" s="43">
        <f t="shared" si="10"/>
        <v>212</v>
      </c>
      <c r="G75" s="43">
        <f t="shared" si="10"/>
        <v>196</v>
      </c>
      <c r="H75" s="43">
        <f t="shared" si="11"/>
        <v>8054072</v>
      </c>
      <c r="I75" s="119" t="s">
        <v>130</v>
      </c>
      <c r="J75" s="38" t="s">
        <v>10</v>
      </c>
      <c r="K75" s="38">
        <v>2</v>
      </c>
      <c r="L75" s="5">
        <v>1</v>
      </c>
      <c r="M75" s="5" t="s">
        <v>10</v>
      </c>
      <c r="N75" s="38">
        <v>2</v>
      </c>
      <c r="O75" s="38" t="s">
        <v>10</v>
      </c>
      <c r="P75" s="5" t="s">
        <v>10</v>
      </c>
      <c r="Q75" s="5">
        <v>1</v>
      </c>
      <c r="R75" s="38">
        <v>2</v>
      </c>
      <c r="S75" s="38" t="s">
        <v>10</v>
      </c>
      <c r="T75" s="5">
        <v>1</v>
      </c>
      <c r="U75" s="5" t="s">
        <v>10</v>
      </c>
      <c r="V75" s="38">
        <v>2</v>
      </c>
      <c r="W75" s="38" t="s">
        <v>10</v>
      </c>
      <c r="X75" s="7">
        <f t="shared" si="7"/>
        <v>11</v>
      </c>
    </row>
    <row r="76" spans="1:24" ht="24.95" customHeight="1" x14ac:dyDescent="0.25">
      <c r="A76" s="1" t="str">
        <f t="shared" si="8"/>
        <v>Красносельский</v>
      </c>
      <c r="B76" s="2" t="str">
        <f t="shared" si="9"/>
        <v>ГБОУ школа № 54</v>
      </c>
      <c r="C76" s="3">
        <f>VLOOKUP(B76,Списки!$C$1:$E$70,2,FALSE)</f>
        <v>8054</v>
      </c>
      <c r="D76" s="3" t="str">
        <f>VLOOKUP(B76,Списки!$C$1:$E$70,3,FALSE)</f>
        <v>СОШ</v>
      </c>
      <c r="E76" s="9" t="s">
        <v>132</v>
      </c>
      <c r="F76" s="43">
        <f t="shared" si="10"/>
        <v>212</v>
      </c>
      <c r="G76" s="43">
        <f t="shared" si="10"/>
        <v>196</v>
      </c>
      <c r="H76" s="43">
        <f t="shared" si="11"/>
        <v>8054073</v>
      </c>
      <c r="I76" s="119" t="s">
        <v>128</v>
      </c>
      <c r="J76" s="38" t="s">
        <v>10</v>
      </c>
      <c r="K76" s="38">
        <v>2</v>
      </c>
      <c r="L76" s="5">
        <v>1</v>
      </c>
      <c r="M76" s="5" t="s">
        <v>10</v>
      </c>
      <c r="N76" s="38">
        <v>2</v>
      </c>
      <c r="O76" s="38" t="s">
        <v>10</v>
      </c>
      <c r="P76" s="5" t="s">
        <v>10</v>
      </c>
      <c r="Q76" s="5">
        <v>1</v>
      </c>
      <c r="R76" s="38">
        <v>2</v>
      </c>
      <c r="S76" s="38" t="s">
        <v>10</v>
      </c>
      <c r="T76" s="5">
        <v>1</v>
      </c>
      <c r="U76" s="5" t="s">
        <v>10</v>
      </c>
      <c r="V76" s="38">
        <v>2</v>
      </c>
      <c r="W76" s="38" t="s">
        <v>10</v>
      </c>
      <c r="X76" s="7">
        <f t="shared" si="7"/>
        <v>11</v>
      </c>
    </row>
    <row r="77" spans="1:24" ht="24.95" customHeight="1" x14ac:dyDescent="0.25">
      <c r="A77" s="1" t="str">
        <f t="shared" si="8"/>
        <v>Красносельский</v>
      </c>
      <c r="B77" s="2" t="str">
        <f t="shared" si="9"/>
        <v>ГБОУ школа № 54</v>
      </c>
      <c r="C77" s="3">
        <f>VLOOKUP(B77,Списки!$C$1:$E$70,2,FALSE)</f>
        <v>8054</v>
      </c>
      <c r="D77" s="3" t="str">
        <f>VLOOKUP(B77,Списки!$C$1:$E$70,3,FALSE)</f>
        <v>СОШ</v>
      </c>
      <c r="E77" s="9" t="s">
        <v>132</v>
      </c>
      <c r="F77" s="43">
        <f t="shared" si="10"/>
        <v>212</v>
      </c>
      <c r="G77" s="43">
        <f t="shared" si="10"/>
        <v>196</v>
      </c>
      <c r="H77" s="43">
        <f t="shared" si="11"/>
        <v>8054074</v>
      </c>
      <c r="I77" s="119" t="s">
        <v>128</v>
      </c>
      <c r="J77" s="38">
        <v>2</v>
      </c>
      <c r="K77" s="38" t="s">
        <v>10</v>
      </c>
      <c r="L77" s="5">
        <v>1</v>
      </c>
      <c r="M77" s="5" t="s">
        <v>10</v>
      </c>
      <c r="N77" s="38" t="s">
        <v>10</v>
      </c>
      <c r="O77" s="38">
        <v>2</v>
      </c>
      <c r="P77" s="5" t="s">
        <v>10</v>
      </c>
      <c r="Q77" s="5">
        <v>1</v>
      </c>
      <c r="R77" s="38">
        <v>2</v>
      </c>
      <c r="S77" s="38" t="s">
        <v>10</v>
      </c>
      <c r="T77" s="5">
        <v>1</v>
      </c>
      <c r="U77" s="5" t="s">
        <v>10</v>
      </c>
      <c r="V77" s="38" t="s">
        <v>10</v>
      </c>
      <c r="W77" s="38">
        <v>2</v>
      </c>
      <c r="X77" s="7">
        <f t="shared" si="7"/>
        <v>11</v>
      </c>
    </row>
    <row r="78" spans="1:24" ht="24.95" customHeight="1" x14ac:dyDescent="0.25">
      <c r="A78" s="1" t="str">
        <f t="shared" si="8"/>
        <v>Красносельский</v>
      </c>
      <c r="B78" s="2" t="str">
        <f t="shared" si="9"/>
        <v>ГБОУ школа № 54</v>
      </c>
      <c r="C78" s="3">
        <f>VLOOKUP(B78,Списки!$C$1:$E$70,2,FALSE)</f>
        <v>8054</v>
      </c>
      <c r="D78" s="3" t="str">
        <f>VLOOKUP(B78,Списки!$C$1:$E$70,3,FALSE)</f>
        <v>СОШ</v>
      </c>
      <c r="E78" s="9" t="s">
        <v>132</v>
      </c>
      <c r="F78" s="43">
        <f t="shared" si="10"/>
        <v>212</v>
      </c>
      <c r="G78" s="43">
        <f t="shared" si="10"/>
        <v>196</v>
      </c>
      <c r="H78" s="43">
        <f t="shared" si="11"/>
        <v>8054075</v>
      </c>
      <c r="I78" s="119" t="s">
        <v>130</v>
      </c>
      <c r="J78" s="38">
        <v>2</v>
      </c>
      <c r="K78" s="38" t="s">
        <v>10</v>
      </c>
      <c r="L78" s="5">
        <v>0</v>
      </c>
      <c r="M78" s="5" t="s">
        <v>10</v>
      </c>
      <c r="N78" s="38">
        <v>2</v>
      </c>
      <c r="O78" s="38" t="s">
        <v>10</v>
      </c>
      <c r="P78" s="5">
        <v>1</v>
      </c>
      <c r="Q78" s="5" t="s">
        <v>10</v>
      </c>
      <c r="R78" s="38">
        <v>2</v>
      </c>
      <c r="S78" s="38" t="s">
        <v>10</v>
      </c>
      <c r="T78" s="5">
        <v>1</v>
      </c>
      <c r="U78" s="5" t="s">
        <v>10</v>
      </c>
      <c r="V78" s="38" t="s">
        <v>10</v>
      </c>
      <c r="W78" s="38">
        <v>2</v>
      </c>
      <c r="X78" s="7">
        <f t="shared" si="7"/>
        <v>10</v>
      </c>
    </row>
    <row r="79" spans="1:24" ht="24.95" customHeight="1" x14ac:dyDescent="0.25">
      <c r="A79" s="1" t="str">
        <f t="shared" si="8"/>
        <v>Красносельский</v>
      </c>
      <c r="B79" s="2" t="str">
        <f t="shared" si="9"/>
        <v>ГБОУ школа № 54</v>
      </c>
      <c r="C79" s="3">
        <f>VLOOKUP(B79,Списки!$C$1:$E$70,2,FALSE)</f>
        <v>8054</v>
      </c>
      <c r="D79" s="3" t="str">
        <f>VLOOKUP(B79,Списки!$C$1:$E$70,3,FALSE)</f>
        <v>СОШ</v>
      </c>
      <c r="E79" s="9" t="s">
        <v>132</v>
      </c>
      <c r="F79" s="43">
        <f t="shared" si="10"/>
        <v>212</v>
      </c>
      <c r="G79" s="43">
        <f t="shared" si="10"/>
        <v>196</v>
      </c>
      <c r="H79" s="43">
        <f t="shared" si="11"/>
        <v>8054076</v>
      </c>
      <c r="I79" s="119" t="s">
        <v>128</v>
      </c>
      <c r="J79" s="38">
        <v>2</v>
      </c>
      <c r="K79" s="38" t="s">
        <v>10</v>
      </c>
      <c r="L79" s="5" t="s">
        <v>10</v>
      </c>
      <c r="M79" s="5">
        <v>1</v>
      </c>
      <c r="N79" s="38">
        <v>2</v>
      </c>
      <c r="O79" s="38" t="s">
        <v>10</v>
      </c>
      <c r="P79" s="5">
        <v>1</v>
      </c>
      <c r="Q79" s="5" t="s">
        <v>10</v>
      </c>
      <c r="R79" s="38">
        <v>2</v>
      </c>
      <c r="S79" s="38" t="s">
        <v>10</v>
      </c>
      <c r="T79" s="5">
        <v>1</v>
      </c>
      <c r="U79" s="5" t="s">
        <v>10</v>
      </c>
      <c r="V79" s="38" t="s">
        <v>10</v>
      </c>
      <c r="W79" s="38">
        <v>2</v>
      </c>
      <c r="X79" s="7">
        <f t="shared" si="7"/>
        <v>11</v>
      </c>
    </row>
    <row r="80" spans="1:24" ht="24.95" customHeight="1" x14ac:dyDescent="0.25">
      <c r="A80" s="1" t="str">
        <f t="shared" si="8"/>
        <v>Красносельский</v>
      </c>
      <c r="B80" s="2" t="str">
        <f t="shared" si="9"/>
        <v>ГБОУ школа № 54</v>
      </c>
      <c r="C80" s="3">
        <f>VLOOKUP(B80,Списки!$C$1:$E$70,2,FALSE)</f>
        <v>8054</v>
      </c>
      <c r="D80" s="3" t="str">
        <f>VLOOKUP(B80,Списки!$C$1:$E$70,3,FALSE)</f>
        <v>СОШ</v>
      </c>
      <c r="E80" s="9" t="s">
        <v>132</v>
      </c>
      <c r="F80" s="43">
        <f t="shared" si="10"/>
        <v>212</v>
      </c>
      <c r="G80" s="43">
        <f t="shared" si="10"/>
        <v>196</v>
      </c>
      <c r="H80" s="43">
        <f t="shared" si="11"/>
        <v>8054077</v>
      </c>
      <c r="I80" s="119" t="s">
        <v>130</v>
      </c>
      <c r="J80" s="38">
        <v>2</v>
      </c>
      <c r="K80" s="38" t="s">
        <v>10</v>
      </c>
      <c r="L80" s="5" t="s">
        <v>10</v>
      </c>
      <c r="M80" s="5">
        <v>1</v>
      </c>
      <c r="N80" s="38">
        <v>2</v>
      </c>
      <c r="O80" s="38" t="s">
        <v>10</v>
      </c>
      <c r="P80" s="5">
        <v>1</v>
      </c>
      <c r="Q80" s="5" t="s">
        <v>10</v>
      </c>
      <c r="R80" s="38">
        <v>1</v>
      </c>
      <c r="S80" s="38" t="s">
        <v>10</v>
      </c>
      <c r="T80" s="5">
        <v>1</v>
      </c>
      <c r="U80" s="5" t="s">
        <v>10</v>
      </c>
      <c r="V80" s="38" t="s">
        <v>10</v>
      </c>
      <c r="W80" s="38">
        <v>2</v>
      </c>
      <c r="X80" s="7">
        <f t="shared" si="7"/>
        <v>10</v>
      </c>
    </row>
    <row r="81" spans="1:24" ht="24.95" customHeight="1" x14ac:dyDescent="0.25">
      <c r="A81" s="1" t="str">
        <f t="shared" si="8"/>
        <v>Красносельский</v>
      </c>
      <c r="B81" s="2" t="str">
        <f t="shared" si="9"/>
        <v>ГБОУ школа № 54</v>
      </c>
      <c r="C81" s="3">
        <f>VLOOKUP(B81,Списки!$C$1:$E$70,2,FALSE)</f>
        <v>8054</v>
      </c>
      <c r="D81" s="3" t="str">
        <f>VLOOKUP(B81,Списки!$C$1:$E$70,3,FALSE)</f>
        <v>СОШ</v>
      </c>
      <c r="E81" s="9" t="s">
        <v>132</v>
      </c>
      <c r="F81" s="43">
        <f t="shared" si="10"/>
        <v>212</v>
      </c>
      <c r="G81" s="43">
        <f t="shared" si="10"/>
        <v>196</v>
      </c>
      <c r="H81" s="43">
        <f t="shared" si="11"/>
        <v>8054078</v>
      </c>
      <c r="I81" s="119" t="s">
        <v>128</v>
      </c>
      <c r="J81" s="38">
        <v>2</v>
      </c>
      <c r="K81" s="38" t="s">
        <v>10</v>
      </c>
      <c r="L81" s="5">
        <v>0</v>
      </c>
      <c r="M81" s="5" t="s">
        <v>10</v>
      </c>
      <c r="N81" s="38">
        <v>2</v>
      </c>
      <c r="O81" s="38" t="s">
        <v>10</v>
      </c>
      <c r="P81" s="5">
        <v>1</v>
      </c>
      <c r="Q81" s="5" t="s">
        <v>10</v>
      </c>
      <c r="R81" s="38">
        <v>2</v>
      </c>
      <c r="S81" s="38" t="s">
        <v>10</v>
      </c>
      <c r="T81" s="5">
        <v>0</v>
      </c>
      <c r="U81" s="5" t="s">
        <v>10</v>
      </c>
      <c r="V81" s="38" t="s">
        <v>10</v>
      </c>
      <c r="W81" s="38">
        <v>2</v>
      </c>
      <c r="X81" s="7">
        <f t="shared" si="7"/>
        <v>9</v>
      </c>
    </row>
    <row r="82" spans="1:24" ht="24.95" customHeight="1" x14ac:dyDescent="0.25">
      <c r="A82" s="1" t="str">
        <f t="shared" si="8"/>
        <v>Красносельский</v>
      </c>
      <c r="B82" s="2" t="str">
        <f t="shared" si="9"/>
        <v>ГБОУ школа № 54</v>
      </c>
      <c r="C82" s="3">
        <f>VLOOKUP(B82,Списки!$C$1:$E$70,2,FALSE)</f>
        <v>8054</v>
      </c>
      <c r="D82" s="3" t="str">
        <f>VLOOKUP(B82,Списки!$C$1:$E$70,3,FALSE)</f>
        <v>СОШ</v>
      </c>
      <c r="E82" s="9" t="s">
        <v>132</v>
      </c>
      <c r="F82" s="43">
        <f t="shared" si="10"/>
        <v>212</v>
      </c>
      <c r="G82" s="43">
        <f t="shared" si="10"/>
        <v>196</v>
      </c>
      <c r="H82" s="43">
        <f t="shared" si="11"/>
        <v>8054079</v>
      </c>
      <c r="I82" s="119" t="s">
        <v>128</v>
      </c>
      <c r="J82" s="38">
        <v>2</v>
      </c>
      <c r="K82" s="38" t="s">
        <v>10</v>
      </c>
      <c r="L82" s="5" t="s">
        <v>10</v>
      </c>
      <c r="M82" s="5">
        <v>1</v>
      </c>
      <c r="N82" s="38">
        <v>2</v>
      </c>
      <c r="O82" s="38" t="s">
        <v>10</v>
      </c>
      <c r="P82" s="5" t="s">
        <v>10</v>
      </c>
      <c r="Q82" s="5">
        <v>1</v>
      </c>
      <c r="R82" s="38">
        <v>2</v>
      </c>
      <c r="S82" s="38" t="s">
        <v>10</v>
      </c>
      <c r="T82" s="5">
        <v>1</v>
      </c>
      <c r="U82" s="5" t="s">
        <v>10</v>
      </c>
      <c r="V82" s="38" t="s">
        <v>10</v>
      </c>
      <c r="W82" s="38">
        <v>1</v>
      </c>
      <c r="X82" s="7">
        <f t="shared" si="7"/>
        <v>10</v>
      </c>
    </row>
    <row r="83" spans="1:24" ht="24.95" customHeight="1" x14ac:dyDescent="0.25">
      <c r="A83" s="1" t="str">
        <f t="shared" si="8"/>
        <v>Красносельский</v>
      </c>
      <c r="B83" s="2" t="str">
        <f t="shared" si="9"/>
        <v>ГБОУ школа № 54</v>
      </c>
      <c r="C83" s="3">
        <f>VLOOKUP(B83,Списки!$C$1:$E$70,2,FALSE)</f>
        <v>8054</v>
      </c>
      <c r="D83" s="3" t="str">
        <f>VLOOKUP(B83,Списки!$C$1:$E$70,3,FALSE)</f>
        <v>СОШ</v>
      </c>
      <c r="E83" s="9" t="s">
        <v>132</v>
      </c>
      <c r="F83" s="43">
        <f t="shared" si="10"/>
        <v>212</v>
      </c>
      <c r="G83" s="43">
        <f t="shared" si="10"/>
        <v>196</v>
      </c>
      <c r="H83" s="43">
        <f t="shared" si="11"/>
        <v>8054080</v>
      </c>
      <c r="I83" s="119" t="s">
        <v>128</v>
      </c>
      <c r="J83" s="38">
        <v>0</v>
      </c>
      <c r="K83" s="38" t="s">
        <v>10</v>
      </c>
      <c r="L83" s="5" t="s">
        <v>10</v>
      </c>
      <c r="M83" s="5">
        <v>1</v>
      </c>
      <c r="N83" s="38">
        <v>2</v>
      </c>
      <c r="O83" s="38" t="s">
        <v>10</v>
      </c>
      <c r="P83" s="5">
        <v>1</v>
      </c>
      <c r="Q83" s="5" t="s">
        <v>10</v>
      </c>
      <c r="R83" s="38">
        <v>2</v>
      </c>
      <c r="S83" s="38" t="s">
        <v>10</v>
      </c>
      <c r="T83" s="5">
        <v>1</v>
      </c>
      <c r="U83" s="5" t="s">
        <v>10</v>
      </c>
      <c r="V83" s="38" t="s">
        <v>10</v>
      </c>
      <c r="W83" s="38">
        <v>2</v>
      </c>
      <c r="X83" s="7">
        <f t="shared" si="7"/>
        <v>9</v>
      </c>
    </row>
    <row r="84" spans="1:24" ht="24.95" customHeight="1" x14ac:dyDescent="0.25">
      <c r="A84" s="1" t="str">
        <f t="shared" si="8"/>
        <v>Красносельский</v>
      </c>
      <c r="B84" s="2" t="str">
        <f t="shared" si="9"/>
        <v>ГБОУ школа № 54</v>
      </c>
      <c r="C84" s="3">
        <f>VLOOKUP(B84,Списки!$C$1:$E$70,2,FALSE)</f>
        <v>8054</v>
      </c>
      <c r="D84" s="3" t="str">
        <f>VLOOKUP(B84,Списки!$C$1:$E$70,3,FALSE)</f>
        <v>СОШ</v>
      </c>
      <c r="E84" s="9" t="s">
        <v>132</v>
      </c>
      <c r="F84" s="43">
        <f t="shared" si="10"/>
        <v>212</v>
      </c>
      <c r="G84" s="43">
        <f t="shared" si="10"/>
        <v>196</v>
      </c>
      <c r="H84" s="43">
        <f t="shared" si="11"/>
        <v>8054081</v>
      </c>
      <c r="I84" s="119" t="s">
        <v>128</v>
      </c>
      <c r="J84" s="38">
        <v>2</v>
      </c>
      <c r="K84" s="38" t="s">
        <v>10</v>
      </c>
      <c r="L84" s="5" t="s">
        <v>10</v>
      </c>
      <c r="M84" s="5">
        <v>1</v>
      </c>
      <c r="N84" s="38">
        <v>2</v>
      </c>
      <c r="O84" s="38" t="s">
        <v>10</v>
      </c>
      <c r="P84" s="5" t="s">
        <v>10</v>
      </c>
      <c r="Q84" s="5">
        <v>1</v>
      </c>
      <c r="R84" s="38">
        <v>2</v>
      </c>
      <c r="S84" s="38" t="s">
        <v>10</v>
      </c>
      <c r="T84" s="5">
        <v>1</v>
      </c>
      <c r="U84" s="5" t="s">
        <v>10</v>
      </c>
      <c r="V84" s="38" t="s">
        <v>10</v>
      </c>
      <c r="W84" s="38">
        <v>2</v>
      </c>
      <c r="X84" s="7">
        <f t="shared" si="7"/>
        <v>11</v>
      </c>
    </row>
    <row r="85" spans="1:24" ht="24.95" customHeight="1" x14ac:dyDescent="0.25">
      <c r="A85" s="1" t="str">
        <f t="shared" si="8"/>
        <v>Красносельский</v>
      </c>
      <c r="B85" s="2" t="str">
        <f t="shared" si="9"/>
        <v>ГБОУ школа № 54</v>
      </c>
      <c r="C85" s="3">
        <f>VLOOKUP(B85,Списки!$C$1:$E$70,2,FALSE)</f>
        <v>8054</v>
      </c>
      <c r="D85" s="3" t="str">
        <f>VLOOKUP(B85,Списки!$C$1:$E$70,3,FALSE)</f>
        <v>СОШ</v>
      </c>
      <c r="E85" s="9" t="s">
        <v>132</v>
      </c>
      <c r="F85" s="43">
        <f t="shared" si="10"/>
        <v>212</v>
      </c>
      <c r="G85" s="43">
        <f t="shared" si="10"/>
        <v>196</v>
      </c>
      <c r="H85" s="43">
        <f t="shared" si="11"/>
        <v>8054082</v>
      </c>
      <c r="I85" s="119" t="s">
        <v>128</v>
      </c>
      <c r="J85" s="38">
        <v>2</v>
      </c>
      <c r="K85" s="38" t="s">
        <v>10</v>
      </c>
      <c r="L85" s="5">
        <v>1</v>
      </c>
      <c r="M85" s="5" t="s">
        <v>10</v>
      </c>
      <c r="N85" s="38">
        <v>2</v>
      </c>
      <c r="O85" s="38" t="s">
        <v>10</v>
      </c>
      <c r="P85" s="5">
        <v>1</v>
      </c>
      <c r="Q85" s="5" t="s">
        <v>10</v>
      </c>
      <c r="R85" s="38">
        <v>2</v>
      </c>
      <c r="S85" s="38" t="s">
        <v>10</v>
      </c>
      <c r="T85" s="5">
        <v>1</v>
      </c>
      <c r="U85" s="5" t="s">
        <v>10</v>
      </c>
      <c r="V85" s="38" t="s">
        <v>10</v>
      </c>
      <c r="W85" s="38">
        <v>2</v>
      </c>
      <c r="X85" s="7">
        <f t="shared" si="7"/>
        <v>11</v>
      </c>
    </row>
    <row r="86" spans="1:24" ht="24.95" customHeight="1" x14ac:dyDescent="0.25">
      <c r="A86" s="1" t="str">
        <f t="shared" si="8"/>
        <v>Красносельский</v>
      </c>
      <c r="B86" s="2" t="str">
        <f t="shared" si="9"/>
        <v>ГБОУ школа № 54</v>
      </c>
      <c r="C86" s="3">
        <f>VLOOKUP(B86,Списки!$C$1:$E$70,2,FALSE)</f>
        <v>8054</v>
      </c>
      <c r="D86" s="3" t="str">
        <f>VLOOKUP(B86,Списки!$C$1:$E$70,3,FALSE)</f>
        <v>СОШ</v>
      </c>
      <c r="E86" s="9" t="s">
        <v>133</v>
      </c>
      <c r="F86" s="43">
        <f t="shared" si="10"/>
        <v>212</v>
      </c>
      <c r="G86" s="43">
        <f t="shared" si="10"/>
        <v>196</v>
      </c>
      <c r="H86" s="43">
        <f t="shared" si="11"/>
        <v>8054083</v>
      </c>
      <c r="I86" s="122" t="s">
        <v>128</v>
      </c>
      <c r="J86" s="120">
        <v>0</v>
      </c>
      <c r="K86" s="120" t="s">
        <v>10</v>
      </c>
      <c r="L86" s="121" t="s">
        <v>10</v>
      </c>
      <c r="M86" s="121">
        <v>1</v>
      </c>
      <c r="N86" s="120" t="s">
        <v>10</v>
      </c>
      <c r="O86" s="120">
        <v>0</v>
      </c>
      <c r="P86" s="121">
        <v>0</v>
      </c>
      <c r="Q86" s="121" t="s">
        <v>10</v>
      </c>
      <c r="R86" s="120" t="s">
        <v>10</v>
      </c>
      <c r="S86" s="120">
        <v>0</v>
      </c>
      <c r="T86" s="121">
        <v>0</v>
      </c>
      <c r="U86" s="121" t="s">
        <v>10</v>
      </c>
      <c r="V86" s="120">
        <v>0</v>
      </c>
      <c r="W86" s="120" t="s">
        <v>10</v>
      </c>
      <c r="X86" s="7">
        <f t="shared" si="7"/>
        <v>1</v>
      </c>
    </row>
    <row r="87" spans="1:24" ht="24.95" customHeight="1" x14ac:dyDescent="0.25">
      <c r="A87" s="1" t="str">
        <f t="shared" si="8"/>
        <v>Красносельский</v>
      </c>
      <c r="B87" s="2" t="str">
        <f t="shared" si="9"/>
        <v>ГБОУ школа № 54</v>
      </c>
      <c r="C87" s="3">
        <f>VLOOKUP(B87,Списки!$C$1:$E$70,2,FALSE)</f>
        <v>8054</v>
      </c>
      <c r="D87" s="3" t="str">
        <f>VLOOKUP(B87,Списки!$C$1:$E$70,3,FALSE)</f>
        <v>СОШ</v>
      </c>
      <c r="E87" s="9" t="s">
        <v>133</v>
      </c>
      <c r="F87" s="43">
        <f t="shared" si="10"/>
        <v>212</v>
      </c>
      <c r="G87" s="43">
        <f t="shared" si="10"/>
        <v>196</v>
      </c>
      <c r="H87" s="43">
        <f t="shared" si="11"/>
        <v>8054084</v>
      </c>
      <c r="I87" s="122" t="s">
        <v>128</v>
      </c>
      <c r="J87" s="120" t="s">
        <v>10</v>
      </c>
      <c r="K87" s="120">
        <v>0</v>
      </c>
      <c r="L87" s="121" t="s">
        <v>10</v>
      </c>
      <c r="M87" s="121">
        <v>1</v>
      </c>
      <c r="N87" s="120" t="s">
        <v>10</v>
      </c>
      <c r="O87" s="120">
        <v>0</v>
      </c>
      <c r="P87" s="121" t="s">
        <v>10</v>
      </c>
      <c r="Q87" s="121">
        <v>1</v>
      </c>
      <c r="R87" s="120">
        <v>2</v>
      </c>
      <c r="S87" s="120" t="s">
        <v>10</v>
      </c>
      <c r="T87" s="121">
        <v>1</v>
      </c>
      <c r="U87" s="121" t="s">
        <v>10</v>
      </c>
      <c r="V87" s="120">
        <v>0</v>
      </c>
      <c r="W87" s="120" t="s">
        <v>10</v>
      </c>
      <c r="X87" s="7">
        <f t="shared" si="7"/>
        <v>5</v>
      </c>
    </row>
    <row r="88" spans="1:24" ht="24.95" customHeight="1" x14ac:dyDescent="0.25">
      <c r="A88" s="1" t="str">
        <f t="shared" si="8"/>
        <v>Красносельский</v>
      </c>
      <c r="B88" s="2" t="str">
        <f t="shared" si="9"/>
        <v>ГБОУ школа № 54</v>
      </c>
      <c r="C88" s="3">
        <f>VLOOKUP(B88,Списки!$C$1:$E$70,2,FALSE)</f>
        <v>8054</v>
      </c>
      <c r="D88" s="3" t="str">
        <f>VLOOKUP(B88,Списки!$C$1:$E$70,3,FALSE)</f>
        <v>СОШ</v>
      </c>
      <c r="E88" s="9" t="s">
        <v>133</v>
      </c>
      <c r="F88" s="43">
        <f t="shared" si="10"/>
        <v>212</v>
      </c>
      <c r="G88" s="43">
        <f t="shared" si="10"/>
        <v>196</v>
      </c>
      <c r="H88" s="43">
        <f t="shared" si="11"/>
        <v>8054085</v>
      </c>
      <c r="I88" s="122" t="s">
        <v>128</v>
      </c>
      <c r="J88" s="120">
        <v>0</v>
      </c>
      <c r="K88" s="120" t="s">
        <v>10</v>
      </c>
      <c r="L88" s="121" t="s">
        <v>10</v>
      </c>
      <c r="M88" s="121">
        <v>1</v>
      </c>
      <c r="N88" s="120" t="s">
        <v>10</v>
      </c>
      <c r="O88" s="120">
        <v>2</v>
      </c>
      <c r="P88" s="121" t="s">
        <v>10</v>
      </c>
      <c r="Q88" s="121">
        <v>1</v>
      </c>
      <c r="R88" s="120">
        <v>2</v>
      </c>
      <c r="S88" s="120" t="s">
        <v>10</v>
      </c>
      <c r="T88" s="121">
        <v>0</v>
      </c>
      <c r="U88" s="121" t="s">
        <v>10</v>
      </c>
      <c r="V88" s="120" t="s">
        <v>10</v>
      </c>
      <c r="W88" s="120">
        <v>2</v>
      </c>
      <c r="X88" s="7">
        <f t="shared" si="7"/>
        <v>8</v>
      </c>
    </row>
    <row r="89" spans="1:24" ht="24.95" customHeight="1" x14ac:dyDescent="0.25">
      <c r="A89" s="1" t="str">
        <f t="shared" si="8"/>
        <v>Красносельский</v>
      </c>
      <c r="B89" s="2" t="str">
        <f t="shared" si="9"/>
        <v>ГБОУ школа № 54</v>
      </c>
      <c r="C89" s="3">
        <f>VLOOKUP(B89,Списки!$C$1:$E$70,2,FALSE)</f>
        <v>8054</v>
      </c>
      <c r="D89" s="3" t="str">
        <f>VLOOKUP(B89,Списки!$C$1:$E$70,3,FALSE)</f>
        <v>СОШ</v>
      </c>
      <c r="E89" s="9" t="s">
        <v>133</v>
      </c>
      <c r="F89" s="43">
        <f t="shared" si="10"/>
        <v>212</v>
      </c>
      <c r="G89" s="43">
        <f t="shared" si="10"/>
        <v>196</v>
      </c>
      <c r="H89" s="43">
        <f t="shared" si="11"/>
        <v>8054086</v>
      </c>
      <c r="I89" s="122" t="s">
        <v>130</v>
      </c>
      <c r="J89" s="120" t="s">
        <v>10</v>
      </c>
      <c r="K89" s="120">
        <v>2</v>
      </c>
      <c r="L89" s="121" t="s">
        <v>10</v>
      </c>
      <c r="M89" s="121">
        <v>1</v>
      </c>
      <c r="N89" s="120">
        <v>2</v>
      </c>
      <c r="O89" s="120" t="s">
        <v>10</v>
      </c>
      <c r="P89" s="121">
        <v>1</v>
      </c>
      <c r="Q89" s="121" t="s">
        <v>10</v>
      </c>
      <c r="R89" s="120" t="s">
        <v>10</v>
      </c>
      <c r="S89" s="120">
        <v>0</v>
      </c>
      <c r="T89" s="121">
        <v>1</v>
      </c>
      <c r="U89" s="121" t="s">
        <v>10</v>
      </c>
      <c r="V89" s="120">
        <v>0</v>
      </c>
      <c r="W89" s="120" t="s">
        <v>10</v>
      </c>
      <c r="X89" s="7">
        <f t="shared" si="7"/>
        <v>7</v>
      </c>
    </row>
    <row r="90" spans="1:24" ht="24.95" customHeight="1" x14ac:dyDescent="0.25">
      <c r="A90" s="1" t="str">
        <f t="shared" si="8"/>
        <v>Красносельский</v>
      </c>
      <c r="B90" s="2" t="str">
        <f t="shared" si="9"/>
        <v>ГБОУ школа № 54</v>
      </c>
      <c r="C90" s="3">
        <f>VLOOKUP(B90,Списки!$C$1:$E$70,2,FALSE)</f>
        <v>8054</v>
      </c>
      <c r="D90" s="3" t="str">
        <f>VLOOKUP(B90,Списки!$C$1:$E$70,3,FALSE)</f>
        <v>СОШ</v>
      </c>
      <c r="E90" s="9" t="s">
        <v>133</v>
      </c>
      <c r="F90" s="43">
        <f t="shared" si="10"/>
        <v>212</v>
      </c>
      <c r="G90" s="43">
        <f t="shared" si="10"/>
        <v>196</v>
      </c>
      <c r="H90" s="43">
        <f t="shared" si="11"/>
        <v>8054087</v>
      </c>
      <c r="I90" s="122" t="s">
        <v>130</v>
      </c>
      <c r="J90" s="120" t="s">
        <v>10</v>
      </c>
      <c r="K90" s="120">
        <v>2</v>
      </c>
      <c r="L90" s="121" t="s">
        <v>10</v>
      </c>
      <c r="M90" s="121">
        <v>1</v>
      </c>
      <c r="N90" s="120">
        <v>2</v>
      </c>
      <c r="O90" s="120" t="s">
        <v>10</v>
      </c>
      <c r="P90" s="121" t="s">
        <v>10</v>
      </c>
      <c r="Q90" s="121">
        <v>1</v>
      </c>
      <c r="R90" s="120">
        <v>2</v>
      </c>
      <c r="S90" s="120" t="s">
        <v>10</v>
      </c>
      <c r="T90" s="121">
        <v>1</v>
      </c>
      <c r="U90" s="121" t="s">
        <v>10</v>
      </c>
      <c r="V90" s="120">
        <v>0</v>
      </c>
      <c r="W90" s="120" t="s">
        <v>10</v>
      </c>
      <c r="X90" s="7">
        <f t="shared" si="7"/>
        <v>9</v>
      </c>
    </row>
    <row r="91" spans="1:24" ht="24.95" customHeight="1" x14ac:dyDescent="0.25">
      <c r="A91" s="1" t="str">
        <f t="shared" si="8"/>
        <v>Красносельский</v>
      </c>
      <c r="B91" s="2" t="str">
        <f t="shared" si="9"/>
        <v>ГБОУ школа № 54</v>
      </c>
      <c r="C91" s="3">
        <f>VLOOKUP(B91,Списки!$C$1:$E$70,2,FALSE)</f>
        <v>8054</v>
      </c>
      <c r="D91" s="3" t="str">
        <f>VLOOKUP(B91,Списки!$C$1:$E$70,3,FALSE)</f>
        <v>СОШ</v>
      </c>
      <c r="E91" s="9" t="s">
        <v>133</v>
      </c>
      <c r="F91" s="43">
        <f t="shared" si="10"/>
        <v>212</v>
      </c>
      <c r="G91" s="43">
        <f t="shared" si="10"/>
        <v>196</v>
      </c>
      <c r="H91" s="43">
        <f t="shared" si="11"/>
        <v>8054088</v>
      </c>
      <c r="I91" s="122" t="s">
        <v>128</v>
      </c>
      <c r="J91" s="120">
        <v>0</v>
      </c>
      <c r="K91" s="120" t="s">
        <v>10</v>
      </c>
      <c r="L91" s="121" t="s">
        <v>10</v>
      </c>
      <c r="M91" s="121">
        <v>1</v>
      </c>
      <c r="N91" s="120" t="s">
        <v>10</v>
      </c>
      <c r="O91" s="120">
        <v>0</v>
      </c>
      <c r="P91" s="121">
        <v>0</v>
      </c>
      <c r="Q91" s="121" t="s">
        <v>10</v>
      </c>
      <c r="R91" s="120">
        <v>1</v>
      </c>
      <c r="S91" s="120" t="s">
        <v>10</v>
      </c>
      <c r="T91" s="121">
        <v>1</v>
      </c>
      <c r="U91" s="121" t="s">
        <v>10</v>
      </c>
      <c r="V91" s="120">
        <v>0</v>
      </c>
      <c r="W91" s="120" t="s">
        <v>10</v>
      </c>
      <c r="X91" s="7">
        <f t="shared" si="7"/>
        <v>3</v>
      </c>
    </row>
    <row r="92" spans="1:24" ht="24.95" customHeight="1" x14ac:dyDescent="0.25">
      <c r="A92" s="1" t="str">
        <f t="shared" si="8"/>
        <v>Красносельский</v>
      </c>
      <c r="B92" s="2" t="str">
        <f t="shared" si="9"/>
        <v>ГБОУ школа № 54</v>
      </c>
      <c r="C92" s="3">
        <f>VLOOKUP(B92,Списки!$C$1:$E$70,2,FALSE)</f>
        <v>8054</v>
      </c>
      <c r="D92" s="3" t="str">
        <f>VLOOKUP(B92,Списки!$C$1:$E$70,3,FALSE)</f>
        <v>СОШ</v>
      </c>
      <c r="E92" s="9" t="s">
        <v>133</v>
      </c>
      <c r="F92" s="43">
        <f t="shared" si="10"/>
        <v>212</v>
      </c>
      <c r="G92" s="43">
        <f t="shared" si="10"/>
        <v>196</v>
      </c>
      <c r="H92" s="43">
        <f t="shared" si="11"/>
        <v>8054089</v>
      </c>
      <c r="I92" s="122" t="s">
        <v>128</v>
      </c>
      <c r="J92" s="120">
        <v>2</v>
      </c>
      <c r="K92" s="120" t="s">
        <v>10</v>
      </c>
      <c r="L92" s="121">
        <v>1</v>
      </c>
      <c r="M92" s="121" t="s">
        <v>10</v>
      </c>
      <c r="N92" s="120">
        <v>2</v>
      </c>
      <c r="O92" s="120" t="s">
        <v>10</v>
      </c>
      <c r="P92" s="121">
        <v>1</v>
      </c>
      <c r="Q92" s="121" t="s">
        <v>10</v>
      </c>
      <c r="R92" s="120">
        <v>2</v>
      </c>
      <c r="S92" s="120" t="s">
        <v>10</v>
      </c>
      <c r="T92" s="121">
        <v>1</v>
      </c>
      <c r="U92" s="121" t="s">
        <v>10</v>
      </c>
      <c r="V92" s="120" t="s">
        <v>10</v>
      </c>
      <c r="W92" s="120">
        <v>2</v>
      </c>
      <c r="X92" s="7">
        <f t="shared" si="7"/>
        <v>11</v>
      </c>
    </row>
    <row r="93" spans="1:24" ht="24.95" customHeight="1" x14ac:dyDescent="0.25">
      <c r="A93" s="1" t="str">
        <f t="shared" si="8"/>
        <v>Красносельский</v>
      </c>
      <c r="B93" s="2" t="str">
        <f t="shared" si="9"/>
        <v>ГБОУ школа № 54</v>
      </c>
      <c r="C93" s="3">
        <f>VLOOKUP(B93,Списки!$C$1:$E$70,2,FALSE)</f>
        <v>8054</v>
      </c>
      <c r="D93" s="3" t="str">
        <f>VLOOKUP(B93,Списки!$C$1:$E$70,3,FALSE)</f>
        <v>СОШ</v>
      </c>
      <c r="E93" s="9" t="s">
        <v>133</v>
      </c>
      <c r="F93" s="43">
        <f t="shared" si="10"/>
        <v>212</v>
      </c>
      <c r="G93" s="43">
        <f t="shared" si="10"/>
        <v>196</v>
      </c>
      <c r="H93" s="43">
        <f t="shared" si="11"/>
        <v>8054090</v>
      </c>
      <c r="I93" s="122" t="s">
        <v>128</v>
      </c>
      <c r="J93" s="120">
        <v>2</v>
      </c>
      <c r="K93" s="120" t="s">
        <v>10</v>
      </c>
      <c r="L93" s="121" t="s">
        <v>10</v>
      </c>
      <c r="M93" s="121">
        <v>1</v>
      </c>
      <c r="N93" s="120">
        <v>2</v>
      </c>
      <c r="O93" s="120" t="s">
        <v>10</v>
      </c>
      <c r="P93" s="121" t="s">
        <v>10</v>
      </c>
      <c r="Q93" s="121">
        <v>1</v>
      </c>
      <c r="R93" s="120">
        <v>2</v>
      </c>
      <c r="S93" s="120" t="s">
        <v>10</v>
      </c>
      <c r="T93" s="121">
        <v>1</v>
      </c>
      <c r="U93" s="121" t="s">
        <v>10</v>
      </c>
      <c r="V93" s="120">
        <v>2</v>
      </c>
      <c r="W93" s="120" t="s">
        <v>10</v>
      </c>
      <c r="X93" s="7">
        <f t="shared" si="7"/>
        <v>11</v>
      </c>
    </row>
    <row r="94" spans="1:24" ht="24.95" customHeight="1" x14ac:dyDescent="0.25">
      <c r="A94" s="1" t="str">
        <f t="shared" si="8"/>
        <v>Красносельский</v>
      </c>
      <c r="B94" s="2" t="str">
        <f t="shared" si="9"/>
        <v>ГБОУ школа № 54</v>
      </c>
      <c r="C94" s="3">
        <f>VLOOKUP(B94,Списки!$C$1:$E$70,2,FALSE)</f>
        <v>8054</v>
      </c>
      <c r="D94" s="3" t="str">
        <f>VLOOKUP(B94,Списки!$C$1:$E$70,3,FALSE)</f>
        <v>СОШ</v>
      </c>
      <c r="E94" s="9" t="s">
        <v>133</v>
      </c>
      <c r="F94" s="43">
        <f t="shared" si="10"/>
        <v>212</v>
      </c>
      <c r="G94" s="43">
        <f t="shared" si="10"/>
        <v>196</v>
      </c>
      <c r="H94" s="43">
        <f t="shared" si="11"/>
        <v>8054091</v>
      </c>
      <c r="I94" s="122" t="s">
        <v>128</v>
      </c>
      <c r="J94" s="120">
        <v>2</v>
      </c>
      <c r="K94" s="120" t="s">
        <v>10</v>
      </c>
      <c r="L94" s="121" t="s">
        <v>10</v>
      </c>
      <c r="M94" s="121">
        <v>1</v>
      </c>
      <c r="N94" s="120">
        <v>2</v>
      </c>
      <c r="O94" s="120" t="s">
        <v>10</v>
      </c>
      <c r="P94" s="121" t="s">
        <v>10</v>
      </c>
      <c r="Q94" s="121">
        <v>0</v>
      </c>
      <c r="R94" s="120">
        <v>2</v>
      </c>
      <c r="S94" s="120" t="s">
        <v>10</v>
      </c>
      <c r="T94" s="121">
        <v>1</v>
      </c>
      <c r="U94" s="121" t="s">
        <v>10</v>
      </c>
      <c r="V94" s="120">
        <v>2</v>
      </c>
      <c r="W94" s="120" t="s">
        <v>10</v>
      </c>
      <c r="X94" s="7">
        <f t="shared" si="7"/>
        <v>10</v>
      </c>
    </row>
    <row r="95" spans="1:24" ht="24.95" customHeight="1" x14ac:dyDescent="0.25">
      <c r="A95" s="1" t="str">
        <f t="shared" si="8"/>
        <v>Красносельский</v>
      </c>
      <c r="B95" s="2" t="str">
        <f t="shared" si="9"/>
        <v>ГБОУ школа № 54</v>
      </c>
      <c r="C95" s="3">
        <f>VLOOKUP(B95,Списки!$C$1:$E$70,2,FALSE)</f>
        <v>8054</v>
      </c>
      <c r="D95" s="3" t="str">
        <f>VLOOKUP(B95,Списки!$C$1:$E$70,3,FALSE)</f>
        <v>СОШ</v>
      </c>
      <c r="E95" s="9" t="s">
        <v>133</v>
      </c>
      <c r="F95" s="43">
        <f t="shared" si="10"/>
        <v>212</v>
      </c>
      <c r="G95" s="43">
        <f t="shared" si="10"/>
        <v>196</v>
      </c>
      <c r="H95" s="43">
        <f t="shared" si="11"/>
        <v>8054092</v>
      </c>
      <c r="I95" s="122" t="s">
        <v>130</v>
      </c>
      <c r="J95" s="120" t="s">
        <v>10</v>
      </c>
      <c r="K95" s="120">
        <v>1</v>
      </c>
      <c r="L95" s="121" t="s">
        <v>10</v>
      </c>
      <c r="M95" s="121">
        <v>1</v>
      </c>
      <c r="N95" s="120">
        <v>0</v>
      </c>
      <c r="O95" s="120" t="s">
        <v>10</v>
      </c>
      <c r="P95" s="121" t="s">
        <v>10</v>
      </c>
      <c r="Q95" s="121">
        <v>1</v>
      </c>
      <c r="R95" s="120">
        <v>2</v>
      </c>
      <c r="S95" s="120" t="s">
        <v>10</v>
      </c>
      <c r="T95" s="121">
        <v>0</v>
      </c>
      <c r="U95" s="121" t="s">
        <v>10</v>
      </c>
      <c r="V95" s="120">
        <v>0</v>
      </c>
      <c r="W95" s="120" t="s">
        <v>10</v>
      </c>
      <c r="X95" s="7">
        <f t="shared" si="7"/>
        <v>5</v>
      </c>
    </row>
    <row r="96" spans="1:24" ht="24.95" customHeight="1" x14ac:dyDescent="0.25">
      <c r="A96" s="1" t="str">
        <f t="shared" si="8"/>
        <v>Красносельский</v>
      </c>
      <c r="B96" s="2" t="str">
        <f t="shared" si="9"/>
        <v>ГБОУ школа № 54</v>
      </c>
      <c r="C96" s="3">
        <f>VLOOKUP(B96,Списки!$C$1:$E$70,2,FALSE)</f>
        <v>8054</v>
      </c>
      <c r="D96" s="3" t="str">
        <f>VLOOKUP(B96,Списки!$C$1:$E$70,3,FALSE)</f>
        <v>СОШ</v>
      </c>
      <c r="E96" s="9" t="s">
        <v>133</v>
      </c>
      <c r="F96" s="43">
        <f t="shared" si="10"/>
        <v>212</v>
      </c>
      <c r="G96" s="43">
        <f t="shared" si="10"/>
        <v>196</v>
      </c>
      <c r="H96" s="43">
        <f t="shared" si="11"/>
        <v>8054093</v>
      </c>
      <c r="I96" s="122" t="s">
        <v>128</v>
      </c>
      <c r="J96" s="120">
        <v>0</v>
      </c>
      <c r="K96" s="120" t="s">
        <v>10</v>
      </c>
      <c r="L96" s="121" t="s">
        <v>10</v>
      </c>
      <c r="M96" s="121">
        <v>1</v>
      </c>
      <c r="N96" s="120">
        <v>2</v>
      </c>
      <c r="O96" s="120" t="s">
        <v>10</v>
      </c>
      <c r="P96" s="121">
        <v>0</v>
      </c>
      <c r="Q96" s="121" t="s">
        <v>10</v>
      </c>
      <c r="R96" s="120">
        <v>0</v>
      </c>
      <c r="S96" s="120" t="s">
        <v>10</v>
      </c>
      <c r="T96" s="121">
        <v>0</v>
      </c>
      <c r="U96" s="121" t="s">
        <v>10</v>
      </c>
      <c r="V96" s="120">
        <v>0</v>
      </c>
      <c r="W96" s="120" t="s">
        <v>10</v>
      </c>
      <c r="X96" s="7">
        <f t="shared" si="7"/>
        <v>3</v>
      </c>
    </row>
    <row r="97" spans="1:24" ht="24.95" customHeight="1" x14ac:dyDescent="0.25">
      <c r="A97" s="1" t="str">
        <f t="shared" si="8"/>
        <v>Красносельский</v>
      </c>
      <c r="B97" s="2" t="str">
        <f t="shared" si="9"/>
        <v>ГБОУ школа № 54</v>
      </c>
      <c r="C97" s="3">
        <f>VLOOKUP(B97,Списки!$C$1:$E$70,2,FALSE)</f>
        <v>8054</v>
      </c>
      <c r="D97" s="3" t="str">
        <f>VLOOKUP(B97,Списки!$C$1:$E$70,3,FALSE)</f>
        <v>СОШ</v>
      </c>
      <c r="E97" s="9" t="s">
        <v>133</v>
      </c>
      <c r="F97" s="43">
        <f t="shared" si="10"/>
        <v>212</v>
      </c>
      <c r="G97" s="43">
        <f t="shared" si="10"/>
        <v>196</v>
      </c>
      <c r="H97" s="43">
        <f t="shared" si="11"/>
        <v>8054094</v>
      </c>
      <c r="I97" s="122" t="s">
        <v>130</v>
      </c>
      <c r="J97" s="120" t="s">
        <v>10</v>
      </c>
      <c r="K97" s="120">
        <v>1</v>
      </c>
      <c r="L97" s="121" t="s">
        <v>10</v>
      </c>
      <c r="M97" s="121">
        <v>1</v>
      </c>
      <c r="N97" s="120">
        <v>0</v>
      </c>
      <c r="O97" s="120" t="s">
        <v>10</v>
      </c>
      <c r="P97" s="121" t="s">
        <v>10</v>
      </c>
      <c r="Q97" s="121">
        <v>1</v>
      </c>
      <c r="R97" s="120">
        <v>1</v>
      </c>
      <c r="S97" s="120" t="s">
        <v>10</v>
      </c>
      <c r="T97" s="121">
        <v>1</v>
      </c>
      <c r="U97" s="121" t="s">
        <v>10</v>
      </c>
      <c r="V97" s="120">
        <v>0</v>
      </c>
      <c r="W97" s="120" t="s">
        <v>10</v>
      </c>
      <c r="X97" s="7">
        <f t="shared" si="7"/>
        <v>5</v>
      </c>
    </row>
    <row r="98" spans="1:24" ht="24.95" customHeight="1" x14ac:dyDescent="0.25">
      <c r="A98" s="1" t="str">
        <f t="shared" si="8"/>
        <v>Красносельский</v>
      </c>
      <c r="B98" s="2" t="str">
        <f t="shared" si="9"/>
        <v>ГБОУ школа № 54</v>
      </c>
      <c r="C98" s="3">
        <f>VLOOKUP(B98,Списки!$C$1:$E$70,2,FALSE)</f>
        <v>8054</v>
      </c>
      <c r="D98" s="3" t="str">
        <f>VLOOKUP(B98,Списки!$C$1:$E$70,3,FALSE)</f>
        <v>СОШ</v>
      </c>
      <c r="E98" s="9" t="s">
        <v>133</v>
      </c>
      <c r="F98" s="43">
        <f t="shared" si="10"/>
        <v>212</v>
      </c>
      <c r="G98" s="43">
        <f t="shared" si="10"/>
        <v>196</v>
      </c>
      <c r="H98" s="43">
        <f t="shared" si="11"/>
        <v>8054095</v>
      </c>
      <c r="I98" s="122" t="s">
        <v>130</v>
      </c>
      <c r="J98" s="120">
        <v>2</v>
      </c>
      <c r="K98" s="120" t="s">
        <v>10</v>
      </c>
      <c r="L98" s="121" t="s">
        <v>10</v>
      </c>
      <c r="M98" s="121">
        <v>1</v>
      </c>
      <c r="N98" s="120" t="s">
        <v>10</v>
      </c>
      <c r="O98" s="120">
        <v>0</v>
      </c>
      <c r="P98" s="121">
        <v>1</v>
      </c>
      <c r="Q98" s="121" t="s">
        <v>10</v>
      </c>
      <c r="R98" s="120">
        <v>2</v>
      </c>
      <c r="S98" s="120" t="s">
        <v>10</v>
      </c>
      <c r="T98" s="121">
        <v>1</v>
      </c>
      <c r="U98" s="121" t="s">
        <v>10</v>
      </c>
      <c r="V98" s="120">
        <v>0</v>
      </c>
      <c r="W98" s="120" t="s">
        <v>10</v>
      </c>
      <c r="X98" s="7">
        <f t="shared" si="7"/>
        <v>7</v>
      </c>
    </row>
    <row r="99" spans="1:24" ht="24.95" customHeight="1" x14ac:dyDescent="0.25">
      <c r="A99" s="1" t="str">
        <f t="shared" si="8"/>
        <v>Красносельский</v>
      </c>
      <c r="B99" s="2" t="str">
        <f t="shared" si="9"/>
        <v>ГБОУ школа № 54</v>
      </c>
      <c r="C99" s="3">
        <f>VLOOKUP(B99,Списки!$C$1:$E$70,2,FALSE)</f>
        <v>8054</v>
      </c>
      <c r="D99" s="3" t="str">
        <f>VLOOKUP(B99,Списки!$C$1:$E$70,3,FALSE)</f>
        <v>СОШ</v>
      </c>
      <c r="E99" s="9" t="s">
        <v>133</v>
      </c>
      <c r="F99" s="43">
        <f t="shared" si="10"/>
        <v>212</v>
      </c>
      <c r="G99" s="43">
        <f t="shared" si="10"/>
        <v>196</v>
      </c>
      <c r="H99" s="43">
        <f t="shared" si="11"/>
        <v>8054096</v>
      </c>
      <c r="I99" s="122" t="s">
        <v>128</v>
      </c>
      <c r="J99" s="120">
        <v>0</v>
      </c>
      <c r="K99" s="120" t="s">
        <v>10</v>
      </c>
      <c r="L99" s="121" t="s">
        <v>10</v>
      </c>
      <c r="M99" s="121">
        <v>1</v>
      </c>
      <c r="N99" s="120">
        <v>0</v>
      </c>
      <c r="O99" s="120" t="s">
        <v>10</v>
      </c>
      <c r="P99" s="121">
        <v>1</v>
      </c>
      <c r="Q99" s="121" t="s">
        <v>10</v>
      </c>
      <c r="R99" s="120">
        <v>1</v>
      </c>
      <c r="S99" s="120" t="s">
        <v>10</v>
      </c>
      <c r="T99" s="121">
        <v>1</v>
      </c>
      <c r="U99" s="121" t="s">
        <v>10</v>
      </c>
      <c r="V99" s="120">
        <v>0</v>
      </c>
      <c r="W99" s="120" t="s">
        <v>10</v>
      </c>
      <c r="X99" s="7">
        <f t="shared" si="7"/>
        <v>4</v>
      </c>
    </row>
    <row r="100" spans="1:24" ht="24.95" customHeight="1" x14ac:dyDescent="0.25">
      <c r="A100" s="1" t="str">
        <f t="shared" si="8"/>
        <v>Красносельский</v>
      </c>
      <c r="B100" s="2" t="str">
        <f t="shared" si="9"/>
        <v>ГБОУ школа № 54</v>
      </c>
      <c r="C100" s="3">
        <f>VLOOKUP(B100,Списки!$C$1:$E$70,2,FALSE)</f>
        <v>8054</v>
      </c>
      <c r="D100" s="3" t="str">
        <f>VLOOKUP(B100,Списки!$C$1:$E$70,3,FALSE)</f>
        <v>СОШ</v>
      </c>
      <c r="E100" s="9" t="s">
        <v>133</v>
      </c>
      <c r="F100" s="43">
        <f t="shared" si="10"/>
        <v>212</v>
      </c>
      <c r="G100" s="43">
        <f t="shared" si="10"/>
        <v>196</v>
      </c>
      <c r="H100" s="43">
        <f t="shared" si="11"/>
        <v>8054097</v>
      </c>
      <c r="I100" s="122" t="s">
        <v>130</v>
      </c>
      <c r="J100" s="120" t="s">
        <v>10</v>
      </c>
      <c r="K100" s="120">
        <v>0</v>
      </c>
      <c r="L100" s="121" t="s">
        <v>10</v>
      </c>
      <c r="M100" s="121">
        <v>1</v>
      </c>
      <c r="N100" s="120" t="s">
        <v>10</v>
      </c>
      <c r="O100" s="120">
        <v>0</v>
      </c>
      <c r="P100" s="121" t="s">
        <v>10</v>
      </c>
      <c r="Q100" s="121">
        <v>0</v>
      </c>
      <c r="R100" s="120">
        <v>2</v>
      </c>
      <c r="S100" s="120" t="s">
        <v>10</v>
      </c>
      <c r="T100" s="121">
        <v>1</v>
      </c>
      <c r="U100" s="121" t="s">
        <v>10</v>
      </c>
      <c r="V100" s="120" t="s">
        <v>10</v>
      </c>
      <c r="W100" s="120">
        <v>2</v>
      </c>
      <c r="X100" s="7">
        <f t="shared" si="7"/>
        <v>6</v>
      </c>
    </row>
    <row r="101" spans="1:24" ht="24.95" customHeight="1" x14ac:dyDescent="0.25">
      <c r="A101" s="1" t="str">
        <f t="shared" si="8"/>
        <v>Красносельский</v>
      </c>
      <c r="B101" s="2" t="str">
        <f t="shared" si="9"/>
        <v>ГБОУ школа № 54</v>
      </c>
      <c r="C101" s="3">
        <f>VLOOKUP(B101,Списки!$C$1:$E$70,2,FALSE)</f>
        <v>8054</v>
      </c>
      <c r="D101" s="3" t="str">
        <f>VLOOKUP(B101,Списки!$C$1:$E$70,3,FALSE)</f>
        <v>СОШ</v>
      </c>
      <c r="E101" s="9" t="s">
        <v>133</v>
      </c>
      <c r="F101" s="43">
        <f t="shared" si="10"/>
        <v>212</v>
      </c>
      <c r="G101" s="43">
        <f t="shared" si="10"/>
        <v>196</v>
      </c>
      <c r="H101" s="43">
        <f t="shared" si="11"/>
        <v>8054098</v>
      </c>
      <c r="I101" s="122" t="s">
        <v>130</v>
      </c>
      <c r="J101" s="120">
        <v>0</v>
      </c>
      <c r="K101" s="120" t="s">
        <v>10</v>
      </c>
      <c r="L101" s="121" t="s">
        <v>10</v>
      </c>
      <c r="M101" s="121">
        <v>1</v>
      </c>
      <c r="N101" s="120">
        <v>2</v>
      </c>
      <c r="O101" s="120" t="s">
        <v>10</v>
      </c>
      <c r="P101" s="121" t="s">
        <v>10</v>
      </c>
      <c r="Q101" s="121">
        <v>1</v>
      </c>
      <c r="R101" s="120">
        <v>2</v>
      </c>
      <c r="S101" s="120" t="s">
        <v>10</v>
      </c>
      <c r="T101" s="121">
        <v>1</v>
      </c>
      <c r="U101" s="121" t="s">
        <v>10</v>
      </c>
      <c r="V101" s="120" t="s">
        <v>10</v>
      </c>
      <c r="W101" s="120">
        <v>2</v>
      </c>
      <c r="X101" s="7">
        <f t="shared" si="7"/>
        <v>9</v>
      </c>
    </row>
    <row r="102" spans="1:24" ht="24.95" customHeight="1" x14ac:dyDescent="0.25">
      <c r="A102" s="1" t="str">
        <f t="shared" si="8"/>
        <v>Красносельский</v>
      </c>
      <c r="B102" s="2" t="str">
        <f t="shared" si="9"/>
        <v>ГБОУ школа № 54</v>
      </c>
      <c r="C102" s="3">
        <f>VLOOKUP(B102,Списки!$C$1:$E$70,2,FALSE)</f>
        <v>8054</v>
      </c>
      <c r="D102" s="3" t="str">
        <f>VLOOKUP(B102,Списки!$C$1:$E$70,3,FALSE)</f>
        <v>СОШ</v>
      </c>
      <c r="E102" s="9" t="s">
        <v>133</v>
      </c>
      <c r="F102" s="43">
        <f t="shared" si="10"/>
        <v>212</v>
      </c>
      <c r="G102" s="43">
        <f t="shared" si="10"/>
        <v>196</v>
      </c>
      <c r="H102" s="43">
        <f t="shared" si="11"/>
        <v>8054099</v>
      </c>
      <c r="I102" s="122" t="s">
        <v>130</v>
      </c>
      <c r="J102" s="120" t="s">
        <v>10</v>
      </c>
      <c r="K102" s="120">
        <v>0</v>
      </c>
      <c r="L102" s="121">
        <v>0</v>
      </c>
      <c r="M102" s="121" t="s">
        <v>10</v>
      </c>
      <c r="N102" s="120">
        <v>0</v>
      </c>
      <c r="O102" s="120" t="s">
        <v>10</v>
      </c>
      <c r="P102" s="121">
        <v>0</v>
      </c>
      <c r="Q102" s="121" t="s">
        <v>10</v>
      </c>
      <c r="R102" s="120">
        <v>0</v>
      </c>
      <c r="S102" s="120" t="s">
        <v>10</v>
      </c>
      <c r="T102" s="121">
        <v>1</v>
      </c>
      <c r="U102" s="121" t="s">
        <v>10</v>
      </c>
      <c r="V102" s="120">
        <v>1</v>
      </c>
      <c r="W102" s="120" t="s">
        <v>10</v>
      </c>
      <c r="X102" s="7">
        <f t="shared" si="7"/>
        <v>2</v>
      </c>
    </row>
    <row r="103" spans="1:24" ht="24.95" customHeight="1" x14ac:dyDescent="0.25">
      <c r="A103" s="1" t="str">
        <f t="shared" si="8"/>
        <v>Красносельский</v>
      </c>
      <c r="B103" s="2" t="str">
        <f t="shared" si="9"/>
        <v>ГБОУ школа № 54</v>
      </c>
      <c r="C103" s="3">
        <f>VLOOKUP(B103,Списки!$C$1:$E$70,2,FALSE)</f>
        <v>8054</v>
      </c>
      <c r="D103" s="3" t="str">
        <f>VLOOKUP(B103,Списки!$C$1:$E$70,3,FALSE)</f>
        <v>СОШ</v>
      </c>
      <c r="E103" s="9" t="s">
        <v>133</v>
      </c>
      <c r="F103" s="43">
        <f t="shared" si="10"/>
        <v>212</v>
      </c>
      <c r="G103" s="43">
        <f t="shared" si="10"/>
        <v>196</v>
      </c>
      <c r="H103" s="43">
        <f t="shared" si="11"/>
        <v>8054100</v>
      </c>
      <c r="I103" s="122" t="s">
        <v>128</v>
      </c>
      <c r="J103" s="120">
        <v>2</v>
      </c>
      <c r="K103" s="120" t="s">
        <v>10</v>
      </c>
      <c r="L103" s="121" t="s">
        <v>10</v>
      </c>
      <c r="M103" s="121">
        <v>1</v>
      </c>
      <c r="N103" s="120">
        <v>0</v>
      </c>
      <c r="O103" s="120" t="s">
        <v>10</v>
      </c>
      <c r="P103" s="121">
        <v>0</v>
      </c>
      <c r="Q103" s="121" t="s">
        <v>10</v>
      </c>
      <c r="R103" s="120">
        <v>1</v>
      </c>
      <c r="S103" s="120" t="s">
        <v>10</v>
      </c>
      <c r="T103" s="121">
        <v>0</v>
      </c>
      <c r="U103" s="121" t="s">
        <v>10</v>
      </c>
      <c r="V103" s="120">
        <v>0</v>
      </c>
      <c r="W103" s="120" t="s">
        <v>10</v>
      </c>
      <c r="X103" s="7">
        <f t="shared" si="7"/>
        <v>4</v>
      </c>
    </row>
    <row r="104" spans="1:24" ht="24.95" customHeight="1" x14ac:dyDescent="0.25">
      <c r="A104" s="1" t="str">
        <f t="shared" si="8"/>
        <v>Красносельский</v>
      </c>
      <c r="B104" s="2" t="str">
        <f t="shared" si="9"/>
        <v>ГБОУ школа № 54</v>
      </c>
      <c r="C104" s="3">
        <f>VLOOKUP(B104,Списки!$C$1:$E$70,2,FALSE)</f>
        <v>8054</v>
      </c>
      <c r="D104" s="3" t="str">
        <f>VLOOKUP(B104,Списки!$C$1:$E$70,3,FALSE)</f>
        <v>СОШ</v>
      </c>
      <c r="E104" s="9" t="s">
        <v>133</v>
      </c>
      <c r="F104" s="43">
        <f t="shared" si="10"/>
        <v>212</v>
      </c>
      <c r="G104" s="43">
        <f t="shared" si="10"/>
        <v>196</v>
      </c>
      <c r="H104" s="43">
        <f t="shared" si="11"/>
        <v>8054101</v>
      </c>
      <c r="I104" s="122" t="s">
        <v>128</v>
      </c>
      <c r="J104" s="120">
        <v>0</v>
      </c>
      <c r="K104" s="120" t="s">
        <v>10</v>
      </c>
      <c r="L104" s="121">
        <v>0</v>
      </c>
      <c r="M104" s="121" t="s">
        <v>10</v>
      </c>
      <c r="N104" s="120">
        <v>0</v>
      </c>
      <c r="O104" s="120" t="s">
        <v>10</v>
      </c>
      <c r="P104" s="121">
        <v>0</v>
      </c>
      <c r="Q104" s="121" t="s">
        <v>10</v>
      </c>
      <c r="R104" s="120">
        <v>1</v>
      </c>
      <c r="S104" s="120" t="s">
        <v>10</v>
      </c>
      <c r="T104" s="121">
        <v>1</v>
      </c>
      <c r="U104" s="121" t="s">
        <v>10</v>
      </c>
      <c r="V104" s="120">
        <v>0</v>
      </c>
      <c r="W104" s="120" t="s">
        <v>10</v>
      </c>
      <c r="X104" s="7">
        <f t="shared" si="7"/>
        <v>2</v>
      </c>
    </row>
    <row r="105" spans="1:24" ht="24.95" customHeight="1" x14ac:dyDescent="0.25">
      <c r="A105" s="1" t="str">
        <f t="shared" si="8"/>
        <v>Красносельский</v>
      </c>
      <c r="B105" s="2" t="str">
        <f t="shared" si="9"/>
        <v>ГБОУ школа № 54</v>
      </c>
      <c r="C105" s="3">
        <f>VLOOKUP(B105,Списки!$C$1:$E$70,2,FALSE)</f>
        <v>8054</v>
      </c>
      <c r="D105" s="3" t="str">
        <f>VLOOKUP(B105,Списки!$C$1:$E$70,3,FALSE)</f>
        <v>СОШ</v>
      </c>
      <c r="E105" s="9" t="s">
        <v>133</v>
      </c>
      <c r="F105" s="43">
        <f t="shared" si="10"/>
        <v>212</v>
      </c>
      <c r="G105" s="43">
        <f t="shared" si="10"/>
        <v>196</v>
      </c>
      <c r="H105" s="43">
        <f t="shared" si="11"/>
        <v>8054102</v>
      </c>
      <c r="I105" s="122" t="s">
        <v>130</v>
      </c>
      <c r="J105" s="120">
        <v>2</v>
      </c>
      <c r="K105" s="120" t="s">
        <v>10</v>
      </c>
      <c r="L105" s="121" t="s">
        <v>10</v>
      </c>
      <c r="M105" s="121">
        <v>1</v>
      </c>
      <c r="N105" s="120">
        <v>0</v>
      </c>
      <c r="O105" s="120" t="s">
        <v>10</v>
      </c>
      <c r="P105" s="121" t="s">
        <v>10</v>
      </c>
      <c r="Q105" s="121">
        <v>1</v>
      </c>
      <c r="R105" s="120">
        <v>2</v>
      </c>
      <c r="S105" s="120" t="s">
        <v>10</v>
      </c>
      <c r="T105" s="121">
        <v>1</v>
      </c>
      <c r="U105" s="121" t="s">
        <v>10</v>
      </c>
      <c r="V105" s="120" t="s">
        <v>10</v>
      </c>
      <c r="W105" s="120">
        <v>2</v>
      </c>
      <c r="X105" s="7">
        <f t="shared" si="7"/>
        <v>9</v>
      </c>
    </row>
    <row r="106" spans="1:24" ht="24.95" customHeight="1" x14ac:dyDescent="0.25">
      <c r="A106" s="1" t="str">
        <f t="shared" si="8"/>
        <v>Красносельский</v>
      </c>
      <c r="B106" s="2" t="str">
        <f t="shared" si="9"/>
        <v>ГБОУ школа № 54</v>
      </c>
      <c r="C106" s="3">
        <f>VLOOKUP(B106,Списки!$C$1:$E$70,2,FALSE)</f>
        <v>8054</v>
      </c>
      <c r="D106" s="3" t="str">
        <f>VLOOKUP(B106,Списки!$C$1:$E$70,3,FALSE)</f>
        <v>СОШ</v>
      </c>
      <c r="E106" s="9" t="s">
        <v>133</v>
      </c>
      <c r="F106" s="43">
        <f t="shared" si="10"/>
        <v>212</v>
      </c>
      <c r="G106" s="43">
        <f t="shared" si="10"/>
        <v>196</v>
      </c>
      <c r="H106" s="43">
        <f t="shared" si="11"/>
        <v>8054103</v>
      </c>
      <c r="I106" s="122" t="s">
        <v>130</v>
      </c>
      <c r="J106" s="120">
        <v>2</v>
      </c>
      <c r="K106" s="120" t="s">
        <v>10</v>
      </c>
      <c r="L106" s="121" t="s">
        <v>10</v>
      </c>
      <c r="M106" s="121">
        <v>1</v>
      </c>
      <c r="N106" s="120">
        <v>2</v>
      </c>
      <c r="O106" s="120" t="s">
        <v>10</v>
      </c>
      <c r="P106" s="121" t="s">
        <v>10</v>
      </c>
      <c r="Q106" s="121">
        <v>1</v>
      </c>
      <c r="R106" s="120">
        <v>2</v>
      </c>
      <c r="S106" s="120" t="s">
        <v>10</v>
      </c>
      <c r="T106" s="121">
        <v>1</v>
      </c>
      <c r="U106" s="121" t="s">
        <v>10</v>
      </c>
      <c r="V106" s="120">
        <v>0</v>
      </c>
      <c r="W106" s="120" t="s">
        <v>10</v>
      </c>
      <c r="X106" s="7">
        <f t="shared" si="7"/>
        <v>9</v>
      </c>
    </row>
    <row r="107" spans="1:24" ht="24.95" customHeight="1" x14ac:dyDescent="0.25">
      <c r="A107" s="1" t="str">
        <f t="shared" si="8"/>
        <v>Красносельский</v>
      </c>
      <c r="B107" s="2" t="str">
        <f t="shared" si="9"/>
        <v>ГБОУ школа № 54</v>
      </c>
      <c r="C107" s="3">
        <f>VLOOKUP(B107,Списки!$C$1:$E$70,2,FALSE)</f>
        <v>8054</v>
      </c>
      <c r="D107" s="3" t="str">
        <f>VLOOKUP(B107,Списки!$C$1:$E$70,3,FALSE)</f>
        <v>СОШ</v>
      </c>
      <c r="E107" s="9" t="s">
        <v>133</v>
      </c>
      <c r="F107" s="43">
        <f t="shared" si="10"/>
        <v>212</v>
      </c>
      <c r="G107" s="43">
        <f t="shared" si="10"/>
        <v>196</v>
      </c>
      <c r="H107" s="43">
        <f t="shared" si="11"/>
        <v>8054104</v>
      </c>
      <c r="I107" s="122" t="s">
        <v>130</v>
      </c>
      <c r="J107" s="120">
        <v>0</v>
      </c>
      <c r="K107" s="120" t="s">
        <v>10</v>
      </c>
      <c r="L107" s="121" t="s">
        <v>10</v>
      </c>
      <c r="M107" s="121">
        <v>1</v>
      </c>
      <c r="N107" s="120" t="s">
        <v>10</v>
      </c>
      <c r="O107" s="120">
        <v>0</v>
      </c>
      <c r="P107" s="121">
        <v>0</v>
      </c>
      <c r="Q107" s="121" t="s">
        <v>10</v>
      </c>
      <c r="R107" s="120">
        <v>0</v>
      </c>
      <c r="S107" s="120" t="s">
        <v>10</v>
      </c>
      <c r="T107" s="121">
        <v>0</v>
      </c>
      <c r="U107" s="121" t="s">
        <v>10</v>
      </c>
      <c r="V107" s="120">
        <v>0</v>
      </c>
      <c r="W107" s="120" t="s">
        <v>10</v>
      </c>
      <c r="X107" s="7">
        <f t="shared" si="7"/>
        <v>1</v>
      </c>
    </row>
    <row r="108" spans="1:24" ht="24.95" customHeight="1" x14ac:dyDescent="0.25">
      <c r="A108" s="1" t="str">
        <f t="shared" si="8"/>
        <v>Красносельский</v>
      </c>
      <c r="B108" s="2" t="str">
        <f t="shared" si="9"/>
        <v>ГБОУ школа № 54</v>
      </c>
      <c r="C108" s="3">
        <f>VLOOKUP(B108,Списки!$C$1:$E$70,2,FALSE)</f>
        <v>8054</v>
      </c>
      <c r="D108" s="3" t="str">
        <f>VLOOKUP(B108,Списки!$C$1:$E$70,3,FALSE)</f>
        <v>СОШ</v>
      </c>
      <c r="E108" s="9" t="s">
        <v>133</v>
      </c>
      <c r="F108" s="43">
        <f t="shared" si="10"/>
        <v>212</v>
      </c>
      <c r="G108" s="43">
        <f t="shared" si="10"/>
        <v>196</v>
      </c>
      <c r="H108" s="43">
        <f t="shared" si="11"/>
        <v>8054105</v>
      </c>
      <c r="I108" s="122" t="s">
        <v>128</v>
      </c>
      <c r="J108" s="120">
        <v>2</v>
      </c>
      <c r="K108" s="120" t="s">
        <v>10</v>
      </c>
      <c r="L108" s="121" t="s">
        <v>10</v>
      </c>
      <c r="M108" s="121">
        <v>1</v>
      </c>
      <c r="N108" s="120" t="s">
        <v>10</v>
      </c>
      <c r="O108" s="120">
        <v>0</v>
      </c>
      <c r="P108" s="121" t="s">
        <v>10</v>
      </c>
      <c r="Q108" s="121">
        <v>1</v>
      </c>
      <c r="R108" s="120">
        <v>2</v>
      </c>
      <c r="S108" s="120" t="s">
        <v>10</v>
      </c>
      <c r="T108" s="121">
        <v>1</v>
      </c>
      <c r="U108" s="121" t="s">
        <v>10</v>
      </c>
      <c r="V108" s="120" t="s">
        <v>10</v>
      </c>
      <c r="W108" s="120">
        <v>0</v>
      </c>
      <c r="X108" s="7">
        <f t="shared" si="7"/>
        <v>7</v>
      </c>
    </row>
    <row r="109" spans="1:24" ht="24.95" customHeight="1" x14ac:dyDescent="0.25">
      <c r="A109" s="1" t="str">
        <f t="shared" si="8"/>
        <v>Красносельский</v>
      </c>
      <c r="B109" s="2" t="str">
        <f t="shared" si="9"/>
        <v>ГБОУ школа № 54</v>
      </c>
      <c r="C109" s="3">
        <f>VLOOKUP(B109,Списки!$C$1:$E$70,2,FALSE)</f>
        <v>8054</v>
      </c>
      <c r="D109" s="3" t="str">
        <f>VLOOKUP(B109,Списки!$C$1:$E$70,3,FALSE)</f>
        <v>СОШ</v>
      </c>
      <c r="E109" s="9" t="s">
        <v>133</v>
      </c>
      <c r="F109" s="43">
        <f t="shared" si="10"/>
        <v>212</v>
      </c>
      <c r="G109" s="43">
        <f t="shared" si="10"/>
        <v>196</v>
      </c>
      <c r="H109" s="43">
        <f t="shared" si="11"/>
        <v>8054106</v>
      </c>
      <c r="I109" s="122" t="s">
        <v>130</v>
      </c>
      <c r="J109" s="120" t="s">
        <v>10</v>
      </c>
      <c r="K109" s="120">
        <v>1</v>
      </c>
      <c r="L109" s="121" t="s">
        <v>10</v>
      </c>
      <c r="M109" s="121">
        <v>1</v>
      </c>
      <c r="N109" s="120" t="s">
        <v>10</v>
      </c>
      <c r="O109" s="120">
        <v>1</v>
      </c>
      <c r="P109" s="121" t="s">
        <v>10</v>
      </c>
      <c r="Q109" s="121">
        <v>1</v>
      </c>
      <c r="R109" s="120">
        <v>2</v>
      </c>
      <c r="S109" s="120" t="s">
        <v>10</v>
      </c>
      <c r="T109" s="121">
        <v>1</v>
      </c>
      <c r="U109" s="121" t="s">
        <v>10</v>
      </c>
      <c r="V109" s="120">
        <v>0</v>
      </c>
      <c r="W109" s="120" t="s">
        <v>10</v>
      </c>
      <c r="X109" s="7">
        <f t="shared" si="7"/>
        <v>7</v>
      </c>
    </row>
    <row r="110" spans="1:24" ht="24.95" customHeight="1" x14ac:dyDescent="0.25">
      <c r="A110" s="1" t="str">
        <f t="shared" si="8"/>
        <v>Красносельский</v>
      </c>
      <c r="B110" s="2" t="str">
        <f t="shared" si="9"/>
        <v>ГБОУ школа № 54</v>
      </c>
      <c r="C110" s="3">
        <f>VLOOKUP(B110,Списки!$C$1:$E$70,2,FALSE)</f>
        <v>8054</v>
      </c>
      <c r="D110" s="3" t="str">
        <f>VLOOKUP(B110,Списки!$C$1:$E$70,3,FALSE)</f>
        <v>СОШ</v>
      </c>
      <c r="E110" s="9" t="s">
        <v>133</v>
      </c>
      <c r="F110" s="43">
        <f t="shared" si="10"/>
        <v>212</v>
      </c>
      <c r="G110" s="43">
        <f t="shared" si="10"/>
        <v>196</v>
      </c>
      <c r="H110" s="43">
        <f t="shared" si="11"/>
        <v>8054107</v>
      </c>
      <c r="I110" s="122" t="s">
        <v>130</v>
      </c>
      <c r="J110" s="120" t="s">
        <v>10</v>
      </c>
      <c r="K110" s="120">
        <v>2</v>
      </c>
      <c r="L110" s="121">
        <v>1</v>
      </c>
      <c r="M110" s="121" t="s">
        <v>10</v>
      </c>
      <c r="N110" s="120">
        <v>2</v>
      </c>
      <c r="O110" s="120" t="s">
        <v>10</v>
      </c>
      <c r="P110" s="121" t="s">
        <v>10</v>
      </c>
      <c r="Q110" s="121">
        <v>1</v>
      </c>
      <c r="R110" s="120">
        <v>2</v>
      </c>
      <c r="S110" s="120" t="s">
        <v>10</v>
      </c>
      <c r="T110" s="121">
        <v>0</v>
      </c>
      <c r="U110" s="121" t="s">
        <v>10</v>
      </c>
      <c r="V110" s="120" t="s">
        <v>10</v>
      </c>
      <c r="W110" s="120">
        <v>1</v>
      </c>
      <c r="X110" s="7">
        <f t="shared" si="7"/>
        <v>9</v>
      </c>
    </row>
    <row r="111" spans="1:24" ht="24.95" customHeight="1" x14ac:dyDescent="0.25">
      <c r="A111" s="1" t="str">
        <f t="shared" si="8"/>
        <v>Красносельский</v>
      </c>
      <c r="B111" s="2" t="str">
        <f t="shared" si="9"/>
        <v>ГБОУ школа № 54</v>
      </c>
      <c r="C111" s="3">
        <f>VLOOKUP(B111,Списки!$C$1:$E$70,2,FALSE)</f>
        <v>8054</v>
      </c>
      <c r="D111" s="3" t="str">
        <f>VLOOKUP(B111,Списки!$C$1:$E$70,3,FALSE)</f>
        <v>СОШ</v>
      </c>
      <c r="E111" s="9" t="s">
        <v>133</v>
      </c>
      <c r="F111" s="43">
        <f t="shared" si="10"/>
        <v>212</v>
      </c>
      <c r="G111" s="43">
        <f t="shared" si="10"/>
        <v>196</v>
      </c>
      <c r="H111" s="43">
        <f t="shared" si="11"/>
        <v>8054108</v>
      </c>
      <c r="I111" s="122" t="s">
        <v>130</v>
      </c>
      <c r="J111" s="120">
        <v>2</v>
      </c>
      <c r="K111" s="120" t="s">
        <v>10</v>
      </c>
      <c r="L111" s="121" t="s">
        <v>10</v>
      </c>
      <c r="M111" s="121">
        <v>1</v>
      </c>
      <c r="N111" s="120">
        <v>2</v>
      </c>
      <c r="O111" s="120" t="s">
        <v>10</v>
      </c>
      <c r="P111" s="121" t="s">
        <v>10</v>
      </c>
      <c r="Q111" s="121">
        <v>1</v>
      </c>
      <c r="R111" s="120" t="s">
        <v>10</v>
      </c>
      <c r="S111" s="120">
        <v>2</v>
      </c>
      <c r="T111" s="121">
        <v>1</v>
      </c>
      <c r="U111" s="121" t="s">
        <v>10</v>
      </c>
      <c r="V111" s="120">
        <v>2</v>
      </c>
      <c r="W111" s="120" t="s">
        <v>10</v>
      </c>
      <c r="X111" s="7">
        <f t="shared" si="7"/>
        <v>11</v>
      </c>
    </row>
    <row r="112" spans="1:24" ht="24.95" customHeight="1" x14ac:dyDescent="0.25">
      <c r="A112" s="1" t="str">
        <f t="shared" si="8"/>
        <v>Красносельский</v>
      </c>
      <c r="B112" s="2" t="str">
        <f t="shared" si="9"/>
        <v>ГБОУ школа № 54</v>
      </c>
      <c r="C112" s="3">
        <f>VLOOKUP(B112,Списки!$C$1:$E$70,2,FALSE)</f>
        <v>8054</v>
      </c>
      <c r="D112" s="3" t="str">
        <f>VLOOKUP(B112,Списки!$C$1:$E$70,3,FALSE)</f>
        <v>СОШ</v>
      </c>
      <c r="E112" s="9" t="s">
        <v>133</v>
      </c>
      <c r="F112" s="43">
        <f t="shared" si="10"/>
        <v>212</v>
      </c>
      <c r="G112" s="43">
        <f t="shared" si="10"/>
        <v>196</v>
      </c>
      <c r="H112" s="43">
        <f t="shared" si="11"/>
        <v>8054109</v>
      </c>
      <c r="I112" s="122" t="s">
        <v>128</v>
      </c>
      <c r="J112" s="120">
        <v>2</v>
      </c>
      <c r="K112" s="120" t="s">
        <v>10</v>
      </c>
      <c r="L112" s="121" t="s">
        <v>10</v>
      </c>
      <c r="M112" s="121">
        <v>1</v>
      </c>
      <c r="N112" s="120">
        <v>2</v>
      </c>
      <c r="O112" s="120" t="s">
        <v>10</v>
      </c>
      <c r="P112" s="121" t="s">
        <v>10</v>
      </c>
      <c r="Q112" s="121">
        <v>0</v>
      </c>
      <c r="R112" s="120">
        <v>2</v>
      </c>
      <c r="S112" s="120" t="s">
        <v>10</v>
      </c>
      <c r="T112" s="121">
        <v>1</v>
      </c>
      <c r="U112" s="121" t="s">
        <v>10</v>
      </c>
      <c r="V112" s="120">
        <v>0</v>
      </c>
      <c r="W112" s="120" t="s">
        <v>10</v>
      </c>
      <c r="X112" s="7">
        <f t="shared" si="7"/>
        <v>8</v>
      </c>
    </row>
    <row r="113" spans="1:24" ht="24.95" customHeight="1" x14ac:dyDescent="0.25">
      <c r="A113" s="1" t="str">
        <f t="shared" si="8"/>
        <v>Красносельский</v>
      </c>
      <c r="B113" s="2" t="str">
        <f t="shared" si="9"/>
        <v>ГБОУ школа № 54</v>
      </c>
      <c r="C113" s="3">
        <f>VLOOKUP(B113,Списки!$C$1:$E$70,2,FALSE)</f>
        <v>8054</v>
      </c>
      <c r="D113" s="3" t="str">
        <f>VLOOKUP(B113,Списки!$C$1:$E$70,3,FALSE)</f>
        <v>СОШ</v>
      </c>
      <c r="E113" s="9" t="s">
        <v>134</v>
      </c>
      <c r="F113" s="43">
        <f t="shared" si="10"/>
        <v>212</v>
      </c>
      <c r="G113" s="43">
        <f t="shared" si="10"/>
        <v>196</v>
      </c>
      <c r="H113" s="43">
        <f t="shared" si="11"/>
        <v>8054110</v>
      </c>
      <c r="I113" s="119" t="s">
        <v>128</v>
      </c>
      <c r="J113" s="38">
        <v>1</v>
      </c>
      <c r="K113" s="38" t="s">
        <v>129</v>
      </c>
      <c r="L113" s="5" t="s">
        <v>129</v>
      </c>
      <c r="M113" s="5">
        <v>1</v>
      </c>
      <c r="N113" s="38">
        <v>0</v>
      </c>
      <c r="O113" s="38" t="s">
        <v>129</v>
      </c>
      <c r="P113" s="5">
        <v>0</v>
      </c>
      <c r="Q113" s="5" t="s">
        <v>129</v>
      </c>
      <c r="R113" s="38">
        <v>2</v>
      </c>
      <c r="S113" s="38" t="s">
        <v>129</v>
      </c>
      <c r="T113" s="5">
        <v>1</v>
      </c>
      <c r="U113" s="5" t="s">
        <v>129</v>
      </c>
      <c r="V113" s="38">
        <v>1</v>
      </c>
      <c r="W113" s="38" t="s">
        <v>129</v>
      </c>
      <c r="X113" s="7">
        <f t="shared" si="7"/>
        <v>6</v>
      </c>
    </row>
    <row r="114" spans="1:24" ht="24.95" customHeight="1" x14ac:dyDescent="0.25">
      <c r="A114" s="1" t="str">
        <f t="shared" si="8"/>
        <v>Красносельский</v>
      </c>
      <c r="B114" s="2" t="str">
        <f t="shared" si="9"/>
        <v>ГБОУ школа № 54</v>
      </c>
      <c r="C114" s="3">
        <f>VLOOKUP(B114,Списки!$C$1:$E$70,2,FALSE)</f>
        <v>8054</v>
      </c>
      <c r="D114" s="3" t="str">
        <f>VLOOKUP(B114,Списки!$C$1:$E$70,3,FALSE)</f>
        <v>СОШ</v>
      </c>
      <c r="E114" s="9" t="s">
        <v>134</v>
      </c>
      <c r="F114" s="43">
        <f t="shared" si="10"/>
        <v>212</v>
      </c>
      <c r="G114" s="43">
        <f t="shared" si="10"/>
        <v>196</v>
      </c>
      <c r="H114" s="43">
        <f t="shared" si="11"/>
        <v>8054111</v>
      </c>
      <c r="I114" s="119" t="s">
        <v>128</v>
      </c>
      <c r="J114" s="38">
        <v>1</v>
      </c>
      <c r="K114" s="38" t="s">
        <v>129</v>
      </c>
      <c r="L114" s="5" t="s">
        <v>129</v>
      </c>
      <c r="M114" s="5">
        <v>1</v>
      </c>
      <c r="N114" s="38" t="s">
        <v>129</v>
      </c>
      <c r="O114" s="38">
        <v>0</v>
      </c>
      <c r="P114" s="5">
        <v>1</v>
      </c>
      <c r="Q114" s="5" t="s">
        <v>129</v>
      </c>
      <c r="R114" s="38">
        <v>2</v>
      </c>
      <c r="S114" s="38" t="s">
        <v>129</v>
      </c>
      <c r="T114" s="5">
        <v>1</v>
      </c>
      <c r="U114" s="5" t="s">
        <v>129</v>
      </c>
      <c r="V114" s="38">
        <v>1</v>
      </c>
      <c r="W114" s="38" t="s">
        <v>129</v>
      </c>
      <c r="X114" s="7">
        <f t="shared" si="7"/>
        <v>7</v>
      </c>
    </row>
    <row r="115" spans="1:24" ht="24.95" customHeight="1" x14ac:dyDescent="0.25">
      <c r="A115" s="1" t="str">
        <f t="shared" si="8"/>
        <v>Красносельский</v>
      </c>
      <c r="B115" s="2" t="str">
        <f t="shared" si="9"/>
        <v>ГБОУ школа № 54</v>
      </c>
      <c r="C115" s="3">
        <f>VLOOKUP(B115,Списки!$C$1:$E$70,2,FALSE)</f>
        <v>8054</v>
      </c>
      <c r="D115" s="3" t="str">
        <f>VLOOKUP(B115,Списки!$C$1:$E$70,3,FALSE)</f>
        <v>СОШ</v>
      </c>
      <c r="E115" s="9" t="s">
        <v>134</v>
      </c>
      <c r="F115" s="43">
        <f t="shared" si="10"/>
        <v>212</v>
      </c>
      <c r="G115" s="43">
        <f t="shared" si="10"/>
        <v>196</v>
      </c>
      <c r="H115" s="43">
        <f t="shared" si="11"/>
        <v>8054112</v>
      </c>
      <c r="I115" s="119" t="s">
        <v>130</v>
      </c>
      <c r="J115" s="38">
        <v>2</v>
      </c>
      <c r="K115" s="38" t="s">
        <v>129</v>
      </c>
      <c r="L115" s="5" t="s">
        <v>129</v>
      </c>
      <c r="M115" s="5">
        <v>1</v>
      </c>
      <c r="N115" s="38">
        <v>2</v>
      </c>
      <c r="O115" s="38" t="s">
        <v>129</v>
      </c>
      <c r="P115" s="5" t="s">
        <v>129</v>
      </c>
      <c r="Q115" s="5">
        <v>0</v>
      </c>
      <c r="R115" s="38" t="s">
        <v>129</v>
      </c>
      <c r="S115" s="38">
        <v>2</v>
      </c>
      <c r="T115" s="5" t="s">
        <v>129</v>
      </c>
      <c r="U115" s="5">
        <v>1</v>
      </c>
      <c r="V115" s="38">
        <v>0</v>
      </c>
      <c r="W115" s="38" t="s">
        <v>129</v>
      </c>
      <c r="X115" s="7">
        <f t="shared" si="7"/>
        <v>8</v>
      </c>
    </row>
    <row r="116" spans="1:24" ht="24.95" customHeight="1" x14ac:dyDescent="0.25">
      <c r="A116" s="1" t="str">
        <f t="shared" si="8"/>
        <v>Красносельский</v>
      </c>
      <c r="B116" s="2" t="str">
        <f t="shared" si="9"/>
        <v>ГБОУ школа № 54</v>
      </c>
      <c r="C116" s="3">
        <f>VLOOKUP(B116,Списки!$C$1:$E$70,2,FALSE)</f>
        <v>8054</v>
      </c>
      <c r="D116" s="3" t="str">
        <f>VLOOKUP(B116,Списки!$C$1:$E$70,3,FALSE)</f>
        <v>СОШ</v>
      </c>
      <c r="E116" s="9" t="s">
        <v>134</v>
      </c>
      <c r="F116" s="43">
        <f t="shared" si="10"/>
        <v>212</v>
      </c>
      <c r="G116" s="43">
        <f t="shared" si="10"/>
        <v>196</v>
      </c>
      <c r="H116" s="43">
        <f t="shared" si="11"/>
        <v>8054113</v>
      </c>
      <c r="I116" s="119" t="s">
        <v>128</v>
      </c>
      <c r="J116" s="38">
        <v>2</v>
      </c>
      <c r="K116" s="38" t="s">
        <v>129</v>
      </c>
      <c r="L116" s="5" t="s">
        <v>129</v>
      </c>
      <c r="M116" s="5">
        <v>1</v>
      </c>
      <c r="N116" s="38" t="s">
        <v>129</v>
      </c>
      <c r="O116" s="38">
        <v>2</v>
      </c>
      <c r="P116" s="5">
        <v>1</v>
      </c>
      <c r="Q116" s="5" t="s">
        <v>129</v>
      </c>
      <c r="R116" s="38" t="s">
        <v>129</v>
      </c>
      <c r="S116" s="38">
        <v>2</v>
      </c>
      <c r="T116" s="5" t="s">
        <v>129</v>
      </c>
      <c r="U116" s="5">
        <v>1</v>
      </c>
      <c r="V116" s="38" t="s">
        <v>129</v>
      </c>
      <c r="W116" s="38">
        <v>2</v>
      </c>
      <c r="X116" s="7">
        <f t="shared" si="7"/>
        <v>11</v>
      </c>
    </row>
    <row r="117" spans="1:24" ht="24.95" customHeight="1" x14ac:dyDescent="0.25">
      <c r="A117" s="1" t="str">
        <f t="shared" si="8"/>
        <v>Красносельский</v>
      </c>
      <c r="B117" s="2" t="str">
        <f t="shared" si="9"/>
        <v>ГБОУ школа № 54</v>
      </c>
      <c r="C117" s="3">
        <f>VLOOKUP(B117,Списки!$C$1:$E$70,2,FALSE)</f>
        <v>8054</v>
      </c>
      <c r="D117" s="3" t="str">
        <f>VLOOKUP(B117,Списки!$C$1:$E$70,3,FALSE)</f>
        <v>СОШ</v>
      </c>
      <c r="E117" s="9" t="s">
        <v>134</v>
      </c>
      <c r="F117" s="43">
        <f t="shared" si="10"/>
        <v>212</v>
      </c>
      <c r="G117" s="43">
        <f t="shared" si="10"/>
        <v>196</v>
      </c>
      <c r="H117" s="43">
        <f t="shared" si="11"/>
        <v>8054114</v>
      </c>
      <c r="I117" s="119" t="s">
        <v>128</v>
      </c>
      <c r="J117" s="38">
        <v>1</v>
      </c>
      <c r="K117" s="38" t="s">
        <v>129</v>
      </c>
      <c r="L117" s="5" t="s">
        <v>129</v>
      </c>
      <c r="M117" s="5">
        <v>0</v>
      </c>
      <c r="N117" s="38" t="s">
        <v>129</v>
      </c>
      <c r="O117" s="38">
        <v>0</v>
      </c>
      <c r="P117" s="5" t="s">
        <v>129</v>
      </c>
      <c r="Q117" s="5">
        <v>1</v>
      </c>
      <c r="R117" s="38">
        <v>2</v>
      </c>
      <c r="S117" s="38" t="s">
        <v>129</v>
      </c>
      <c r="T117" s="5">
        <v>1</v>
      </c>
      <c r="U117" s="5" t="s">
        <v>129</v>
      </c>
      <c r="V117" s="38" t="s">
        <v>129</v>
      </c>
      <c r="W117" s="38">
        <v>1</v>
      </c>
      <c r="X117" s="7">
        <f t="shared" si="7"/>
        <v>6</v>
      </c>
    </row>
    <row r="118" spans="1:24" ht="24.95" customHeight="1" x14ac:dyDescent="0.25">
      <c r="A118" s="1" t="str">
        <f t="shared" si="8"/>
        <v>Красносельский</v>
      </c>
      <c r="B118" s="2" t="str">
        <f t="shared" si="9"/>
        <v>ГБОУ школа № 54</v>
      </c>
      <c r="C118" s="3">
        <f>VLOOKUP(B118,Списки!$C$1:$E$70,2,FALSE)</f>
        <v>8054</v>
      </c>
      <c r="D118" s="3" t="str">
        <f>VLOOKUP(B118,Списки!$C$1:$E$70,3,FALSE)</f>
        <v>СОШ</v>
      </c>
      <c r="E118" s="9" t="s">
        <v>134</v>
      </c>
      <c r="F118" s="43">
        <f t="shared" si="10"/>
        <v>212</v>
      </c>
      <c r="G118" s="43">
        <f t="shared" si="10"/>
        <v>196</v>
      </c>
      <c r="H118" s="43">
        <f t="shared" si="11"/>
        <v>8054115</v>
      </c>
      <c r="I118" s="119" t="s">
        <v>128</v>
      </c>
      <c r="J118" s="38">
        <v>1</v>
      </c>
      <c r="K118" s="38" t="s">
        <v>129</v>
      </c>
      <c r="L118" s="5" t="s">
        <v>129</v>
      </c>
      <c r="M118" s="5">
        <v>1</v>
      </c>
      <c r="N118" s="38">
        <v>0</v>
      </c>
      <c r="O118" s="38" t="s">
        <v>129</v>
      </c>
      <c r="P118" s="5" t="s">
        <v>129</v>
      </c>
      <c r="Q118" s="5">
        <v>0</v>
      </c>
      <c r="R118" s="38">
        <v>2</v>
      </c>
      <c r="S118" s="38" t="s">
        <v>129</v>
      </c>
      <c r="T118" s="5">
        <v>1</v>
      </c>
      <c r="U118" s="5" t="s">
        <v>129</v>
      </c>
      <c r="V118" s="38">
        <v>1</v>
      </c>
      <c r="W118" s="38" t="s">
        <v>129</v>
      </c>
      <c r="X118" s="7">
        <f t="shared" si="7"/>
        <v>6</v>
      </c>
    </row>
    <row r="119" spans="1:24" ht="24.95" customHeight="1" x14ac:dyDescent="0.25">
      <c r="A119" s="1" t="str">
        <f t="shared" si="8"/>
        <v>Красносельский</v>
      </c>
      <c r="B119" s="2" t="str">
        <f t="shared" si="9"/>
        <v>ГБОУ школа № 54</v>
      </c>
      <c r="C119" s="3">
        <f>VLOOKUP(B119,Списки!$C$1:$E$70,2,FALSE)</f>
        <v>8054</v>
      </c>
      <c r="D119" s="3" t="str">
        <f>VLOOKUP(B119,Списки!$C$1:$E$70,3,FALSE)</f>
        <v>СОШ</v>
      </c>
      <c r="E119" s="9" t="s">
        <v>134</v>
      </c>
      <c r="F119" s="43">
        <f t="shared" si="10"/>
        <v>212</v>
      </c>
      <c r="G119" s="43">
        <f t="shared" si="10"/>
        <v>196</v>
      </c>
      <c r="H119" s="43">
        <f t="shared" si="11"/>
        <v>8054116</v>
      </c>
      <c r="I119" s="119" t="s">
        <v>130</v>
      </c>
      <c r="J119" s="38">
        <v>1</v>
      </c>
      <c r="K119" s="38" t="s">
        <v>129</v>
      </c>
      <c r="L119" s="5">
        <v>1</v>
      </c>
      <c r="M119" s="5" t="s">
        <v>129</v>
      </c>
      <c r="N119" s="38">
        <v>0</v>
      </c>
      <c r="O119" s="38" t="s">
        <v>129</v>
      </c>
      <c r="P119" s="5" t="s">
        <v>129</v>
      </c>
      <c r="Q119" s="5">
        <v>1</v>
      </c>
      <c r="R119" s="38">
        <v>2</v>
      </c>
      <c r="S119" s="38" t="s">
        <v>129</v>
      </c>
      <c r="T119" s="5">
        <v>1</v>
      </c>
      <c r="U119" s="5" t="s">
        <v>129</v>
      </c>
      <c r="V119" s="38" t="s">
        <v>129</v>
      </c>
      <c r="W119" s="38">
        <v>2</v>
      </c>
      <c r="X119" s="7">
        <f t="shared" si="7"/>
        <v>8</v>
      </c>
    </row>
    <row r="120" spans="1:24" ht="24.95" customHeight="1" x14ac:dyDescent="0.25">
      <c r="A120" s="1" t="str">
        <f t="shared" si="8"/>
        <v>Красносельский</v>
      </c>
      <c r="B120" s="2" t="str">
        <f t="shared" si="9"/>
        <v>ГБОУ школа № 54</v>
      </c>
      <c r="C120" s="3">
        <f>VLOOKUP(B120,Списки!$C$1:$E$70,2,FALSE)</f>
        <v>8054</v>
      </c>
      <c r="D120" s="3" t="str">
        <f>VLOOKUP(B120,Списки!$C$1:$E$70,3,FALSE)</f>
        <v>СОШ</v>
      </c>
      <c r="E120" s="9" t="s">
        <v>134</v>
      </c>
      <c r="F120" s="43">
        <f t="shared" si="10"/>
        <v>212</v>
      </c>
      <c r="G120" s="43">
        <f t="shared" si="10"/>
        <v>196</v>
      </c>
      <c r="H120" s="43">
        <f t="shared" si="11"/>
        <v>8054117</v>
      </c>
      <c r="I120" s="119" t="s">
        <v>130</v>
      </c>
      <c r="J120" s="38">
        <v>1</v>
      </c>
      <c r="K120" s="38" t="s">
        <v>129</v>
      </c>
      <c r="L120" s="5" t="s">
        <v>129</v>
      </c>
      <c r="M120" s="5">
        <v>1</v>
      </c>
      <c r="N120" s="38" t="s">
        <v>129</v>
      </c>
      <c r="O120" s="38">
        <v>0</v>
      </c>
      <c r="P120" s="5" t="s">
        <v>129</v>
      </c>
      <c r="Q120" s="5">
        <v>1</v>
      </c>
      <c r="R120" s="38">
        <v>2</v>
      </c>
      <c r="S120" s="38" t="s">
        <v>129</v>
      </c>
      <c r="T120" s="5">
        <v>1</v>
      </c>
      <c r="U120" s="5" t="s">
        <v>129</v>
      </c>
      <c r="V120" s="38">
        <v>1</v>
      </c>
      <c r="W120" s="38" t="s">
        <v>129</v>
      </c>
      <c r="X120" s="7">
        <f t="shared" si="7"/>
        <v>7</v>
      </c>
    </row>
    <row r="121" spans="1:24" ht="24.95" customHeight="1" x14ac:dyDescent="0.25">
      <c r="A121" s="1" t="str">
        <f t="shared" si="8"/>
        <v>Красносельский</v>
      </c>
      <c r="B121" s="2" t="str">
        <f t="shared" si="9"/>
        <v>ГБОУ школа № 54</v>
      </c>
      <c r="C121" s="3">
        <f>VLOOKUP(B121,Списки!$C$1:$E$70,2,FALSE)</f>
        <v>8054</v>
      </c>
      <c r="D121" s="3" t="str">
        <f>VLOOKUP(B121,Списки!$C$1:$E$70,3,FALSE)</f>
        <v>СОШ</v>
      </c>
      <c r="E121" s="9" t="s">
        <v>134</v>
      </c>
      <c r="F121" s="43">
        <f t="shared" si="10"/>
        <v>212</v>
      </c>
      <c r="G121" s="43">
        <f t="shared" si="10"/>
        <v>196</v>
      </c>
      <c r="H121" s="43">
        <f t="shared" si="11"/>
        <v>8054118</v>
      </c>
      <c r="I121" s="119" t="s">
        <v>128</v>
      </c>
      <c r="J121" s="38" t="s">
        <v>129</v>
      </c>
      <c r="K121" s="38">
        <v>0</v>
      </c>
      <c r="L121" s="5" t="s">
        <v>129</v>
      </c>
      <c r="M121" s="5">
        <v>1</v>
      </c>
      <c r="N121" s="38" t="s">
        <v>129</v>
      </c>
      <c r="O121" s="38">
        <v>0</v>
      </c>
      <c r="P121" s="5">
        <v>1</v>
      </c>
      <c r="Q121" s="5" t="s">
        <v>129</v>
      </c>
      <c r="R121" s="38">
        <v>2</v>
      </c>
      <c r="S121" s="38" t="s">
        <v>129</v>
      </c>
      <c r="T121" s="5">
        <v>1</v>
      </c>
      <c r="U121" s="5" t="s">
        <v>129</v>
      </c>
      <c r="V121" s="38">
        <v>0</v>
      </c>
      <c r="W121" s="38" t="s">
        <v>129</v>
      </c>
      <c r="X121" s="7">
        <f t="shared" si="7"/>
        <v>5</v>
      </c>
    </row>
    <row r="122" spans="1:24" ht="24.95" customHeight="1" x14ac:dyDescent="0.25">
      <c r="A122" s="1" t="str">
        <f t="shared" si="8"/>
        <v>Красносельский</v>
      </c>
      <c r="B122" s="2" t="str">
        <f t="shared" si="9"/>
        <v>ГБОУ школа № 54</v>
      </c>
      <c r="C122" s="3">
        <f>VLOOKUP(B122,Списки!$C$1:$E$70,2,FALSE)</f>
        <v>8054</v>
      </c>
      <c r="D122" s="3" t="str">
        <f>VLOOKUP(B122,Списки!$C$1:$E$70,3,FALSE)</f>
        <v>СОШ</v>
      </c>
      <c r="E122" s="9" t="s">
        <v>134</v>
      </c>
      <c r="F122" s="43">
        <f t="shared" si="10"/>
        <v>212</v>
      </c>
      <c r="G122" s="43">
        <f t="shared" si="10"/>
        <v>196</v>
      </c>
      <c r="H122" s="43">
        <f t="shared" si="11"/>
        <v>8054119</v>
      </c>
      <c r="I122" s="119" t="s">
        <v>128</v>
      </c>
      <c r="J122" s="38">
        <v>1</v>
      </c>
      <c r="K122" s="38" t="s">
        <v>129</v>
      </c>
      <c r="L122" s="5" t="s">
        <v>129</v>
      </c>
      <c r="M122" s="5">
        <v>1</v>
      </c>
      <c r="N122" s="38" t="s">
        <v>129</v>
      </c>
      <c r="O122" s="38">
        <v>2</v>
      </c>
      <c r="P122" s="5" t="s">
        <v>129</v>
      </c>
      <c r="Q122" s="5">
        <v>1</v>
      </c>
      <c r="R122" s="38">
        <v>1</v>
      </c>
      <c r="S122" s="38" t="s">
        <v>129</v>
      </c>
      <c r="T122" s="5" t="s">
        <v>129</v>
      </c>
      <c r="U122" s="5">
        <v>0</v>
      </c>
      <c r="V122" s="38">
        <v>1</v>
      </c>
      <c r="W122" s="38" t="s">
        <v>129</v>
      </c>
      <c r="X122" s="7">
        <f t="shared" si="7"/>
        <v>7</v>
      </c>
    </row>
    <row r="123" spans="1:24" ht="24.95" customHeight="1" x14ac:dyDescent="0.25">
      <c r="A123" s="1" t="str">
        <f t="shared" si="8"/>
        <v>Красносельский</v>
      </c>
      <c r="B123" s="2" t="str">
        <f t="shared" si="9"/>
        <v>ГБОУ школа № 54</v>
      </c>
      <c r="C123" s="3">
        <f>VLOOKUP(B123,Списки!$C$1:$E$70,2,FALSE)</f>
        <v>8054</v>
      </c>
      <c r="D123" s="3" t="str">
        <f>VLOOKUP(B123,Списки!$C$1:$E$70,3,FALSE)</f>
        <v>СОШ</v>
      </c>
      <c r="E123" s="9" t="s">
        <v>134</v>
      </c>
      <c r="F123" s="43">
        <f t="shared" si="10"/>
        <v>212</v>
      </c>
      <c r="G123" s="43">
        <f t="shared" si="10"/>
        <v>196</v>
      </c>
      <c r="H123" s="43">
        <f t="shared" si="11"/>
        <v>8054120</v>
      </c>
      <c r="I123" s="119" t="s">
        <v>130</v>
      </c>
      <c r="J123" s="38">
        <v>2</v>
      </c>
      <c r="K123" s="38" t="s">
        <v>129</v>
      </c>
      <c r="L123" s="5">
        <v>1</v>
      </c>
      <c r="M123" s="5" t="s">
        <v>129</v>
      </c>
      <c r="N123" s="38" t="s">
        <v>129</v>
      </c>
      <c r="O123" s="38">
        <v>1</v>
      </c>
      <c r="P123" s="5">
        <v>1</v>
      </c>
      <c r="Q123" s="5" t="s">
        <v>129</v>
      </c>
      <c r="R123" s="38">
        <v>2</v>
      </c>
      <c r="S123" s="38" t="s">
        <v>129</v>
      </c>
      <c r="T123" s="5">
        <v>1</v>
      </c>
      <c r="U123" s="5" t="s">
        <v>129</v>
      </c>
      <c r="V123" s="38">
        <v>1</v>
      </c>
      <c r="W123" s="38" t="s">
        <v>129</v>
      </c>
      <c r="X123" s="7">
        <f t="shared" si="7"/>
        <v>9</v>
      </c>
    </row>
    <row r="124" spans="1:24" ht="24.95" customHeight="1" x14ac:dyDescent="0.25">
      <c r="A124" s="1" t="str">
        <f t="shared" si="8"/>
        <v>Красносельский</v>
      </c>
      <c r="B124" s="2" t="str">
        <f t="shared" si="9"/>
        <v>ГБОУ школа № 54</v>
      </c>
      <c r="C124" s="3">
        <f>VLOOKUP(B124,Списки!$C$1:$E$70,2,FALSE)</f>
        <v>8054</v>
      </c>
      <c r="D124" s="3" t="str">
        <f>VLOOKUP(B124,Списки!$C$1:$E$70,3,FALSE)</f>
        <v>СОШ</v>
      </c>
      <c r="E124" s="9" t="s">
        <v>134</v>
      </c>
      <c r="F124" s="43">
        <f t="shared" si="10"/>
        <v>212</v>
      </c>
      <c r="G124" s="43">
        <f t="shared" si="10"/>
        <v>196</v>
      </c>
      <c r="H124" s="43">
        <f t="shared" si="11"/>
        <v>8054121</v>
      </c>
      <c r="I124" s="119" t="s">
        <v>128</v>
      </c>
      <c r="J124" s="38">
        <v>2</v>
      </c>
      <c r="K124" s="38" t="s">
        <v>129</v>
      </c>
      <c r="L124" s="5" t="s">
        <v>129</v>
      </c>
      <c r="M124" s="5">
        <v>1</v>
      </c>
      <c r="N124" s="38" t="s">
        <v>129</v>
      </c>
      <c r="O124" s="38">
        <v>1</v>
      </c>
      <c r="P124" s="5">
        <v>1</v>
      </c>
      <c r="Q124" s="5" t="s">
        <v>129</v>
      </c>
      <c r="R124" s="38">
        <v>2</v>
      </c>
      <c r="S124" s="38" t="s">
        <v>129</v>
      </c>
      <c r="T124" s="5">
        <v>1</v>
      </c>
      <c r="U124" s="5"/>
      <c r="V124" s="38">
        <v>2</v>
      </c>
      <c r="W124" s="38" t="s">
        <v>129</v>
      </c>
      <c r="X124" s="7">
        <f t="shared" si="7"/>
        <v>10</v>
      </c>
    </row>
    <row r="125" spans="1:24" ht="24.95" customHeight="1" x14ac:dyDescent="0.25">
      <c r="A125" s="1" t="str">
        <f t="shared" si="8"/>
        <v>Красносельский</v>
      </c>
      <c r="B125" s="2" t="str">
        <f t="shared" si="9"/>
        <v>ГБОУ школа № 54</v>
      </c>
      <c r="C125" s="3">
        <f>VLOOKUP(B125,Списки!$C$1:$E$70,2,FALSE)</f>
        <v>8054</v>
      </c>
      <c r="D125" s="3" t="str">
        <f>VLOOKUP(B125,Списки!$C$1:$E$70,3,FALSE)</f>
        <v>СОШ</v>
      </c>
      <c r="E125" s="9" t="s">
        <v>134</v>
      </c>
      <c r="F125" s="43">
        <f t="shared" si="10"/>
        <v>212</v>
      </c>
      <c r="G125" s="43">
        <f t="shared" si="10"/>
        <v>196</v>
      </c>
      <c r="H125" s="43">
        <f t="shared" si="11"/>
        <v>8054122</v>
      </c>
      <c r="I125" s="119" t="s">
        <v>130</v>
      </c>
      <c r="J125" s="38">
        <v>2</v>
      </c>
      <c r="K125" s="38" t="s">
        <v>129</v>
      </c>
      <c r="L125" s="5">
        <v>1</v>
      </c>
      <c r="M125" s="5" t="s">
        <v>129</v>
      </c>
      <c r="N125" s="38"/>
      <c r="O125" s="38">
        <v>1</v>
      </c>
      <c r="P125" s="5">
        <v>1</v>
      </c>
      <c r="Q125" s="5" t="s">
        <v>129</v>
      </c>
      <c r="R125" s="38">
        <v>2</v>
      </c>
      <c r="S125" s="38" t="s">
        <v>129</v>
      </c>
      <c r="T125" s="5">
        <v>1</v>
      </c>
      <c r="U125" s="5" t="s">
        <v>129</v>
      </c>
      <c r="V125" s="38" t="s">
        <v>129</v>
      </c>
      <c r="W125" s="38">
        <v>1</v>
      </c>
      <c r="X125" s="7">
        <f t="shared" si="7"/>
        <v>9</v>
      </c>
    </row>
    <row r="126" spans="1:24" ht="24.95" customHeight="1" x14ac:dyDescent="0.25">
      <c r="A126" s="1" t="str">
        <f t="shared" si="8"/>
        <v>Красносельский</v>
      </c>
      <c r="B126" s="2" t="str">
        <f t="shared" si="9"/>
        <v>ГБОУ школа № 54</v>
      </c>
      <c r="C126" s="3">
        <f>VLOOKUP(B126,Списки!$C$1:$E$70,2,FALSE)</f>
        <v>8054</v>
      </c>
      <c r="D126" s="3" t="str">
        <f>VLOOKUP(B126,Списки!$C$1:$E$70,3,FALSE)</f>
        <v>СОШ</v>
      </c>
      <c r="E126" s="9" t="s">
        <v>134</v>
      </c>
      <c r="F126" s="43">
        <f t="shared" si="10"/>
        <v>212</v>
      </c>
      <c r="G126" s="43">
        <f t="shared" si="10"/>
        <v>196</v>
      </c>
      <c r="H126" s="43">
        <f t="shared" si="11"/>
        <v>8054123</v>
      </c>
      <c r="I126" s="119" t="s">
        <v>130</v>
      </c>
      <c r="J126" s="38" t="s">
        <v>129</v>
      </c>
      <c r="K126" s="38">
        <v>1</v>
      </c>
      <c r="L126" s="5" t="s">
        <v>129</v>
      </c>
      <c r="M126" s="5">
        <v>0</v>
      </c>
      <c r="N126" s="38">
        <v>2</v>
      </c>
      <c r="O126" s="38" t="s">
        <v>129</v>
      </c>
      <c r="P126" s="5">
        <v>1</v>
      </c>
      <c r="Q126" s="5" t="s">
        <v>129</v>
      </c>
      <c r="R126" s="38">
        <v>2</v>
      </c>
      <c r="S126" s="38" t="s">
        <v>129</v>
      </c>
      <c r="T126" s="5">
        <v>1</v>
      </c>
      <c r="U126" s="5" t="s">
        <v>129</v>
      </c>
      <c r="V126" s="38">
        <v>0</v>
      </c>
      <c r="W126" s="38" t="s">
        <v>129</v>
      </c>
      <c r="X126" s="7">
        <f t="shared" si="7"/>
        <v>7</v>
      </c>
    </row>
    <row r="127" spans="1:24" ht="24.95" customHeight="1" x14ac:dyDescent="0.25">
      <c r="A127" s="1" t="str">
        <f t="shared" si="8"/>
        <v>Красносельский</v>
      </c>
      <c r="B127" s="2" t="str">
        <f t="shared" si="9"/>
        <v>ГБОУ школа № 54</v>
      </c>
      <c r="C127" s="3">
        <f>VLOOKUP(B127,Списки!$C$1:$E$70,2,FALSE)</f>
        <v>8054</v>
      </c>
      <c r="D127" s="3" t="str">
        <f>VLOOKUP(B127,Списки!$C$1:$E$70,3,FALSE)</f>
        <v>СОШ</v>
      </c>
      <c r="E127" s="9" t="s">
        <v>134</v>
      </c>
      <c r="F127" s="43">
        <f t="shared" si="10"/>
        <v>212</v>
      </c>
      <c r="G127" s="43">
        <f t="shared" si="10"/>
        <v>196</v>
      </c>
      <c r="H127" s="43">
        <f t="shared" si="11"/>
        <v>8054124</v>
      </c>
      <c r="I127" s="119" t="s">
        <v>130</v>
      </c>
      <c r="J127" s="38" t="s">
        <v>129</v>
      </c>
      <c r="K127" s="38">
        <v>2</v>
      </c>
      <c r="L127" s="5" t="s">
        <v>129</v>
      </c>
      <c r="M127" s="5">
        <v>1</v>
      </c>
      <c r="N127" s="38">
        <v>2</v>
      </c>
      <c r="O127" s="38" t="s">
        <v>129</v>
      </c>
      <c r="P127" s="5" t="s">
        <v>129</v>
      </c>
      <c r="Q127" s="5">
        <v>1</v>
      </c>
      <c r="R127" s="38">
        <v>2</v>
      </c>
      <c r="S127" s="38" t="s">
        <v>129</v>
      </c>
      <c r="T127" s="5">
        <v>1</v>
      </c>
      <c r="U127" s="5" t="s">
        <v>129</v>
      </c>
      <c r="V127" s="38">
        <v>0</v>
      </c>
      <c r="W127" s="38" t="s">
        <v>129</v>
      </c>
      <c r="X127" s="7">
        <f t="shared" si="7"/>
        <v>9</v>
      </c>
    </row>
    <row r="128" spans="1:24" ht="24.95" customHeight="1" x14ac:dyDescent="0.25">
      <c r="A128" s="1" t="str">
        <f t="shared" si="8"/>
        <v>Красносельский</v>
      </c>
      <c r="B128" s="2" t="str">
        <f t="shared" si="9"/>
        <v>ГБОУ школа № 54</v>
      </c>
      <c r="C128" s="3">
        <f>VLOOKUP(B128,Списки!$C$1:$E$70,2,FALSE)</f>
        <v>8054</v>
      </c>
      <c r="D128" s="3" t="str">
        <f>VLOOKUP(B128,Списки!$C$1:$E$70,3,FALSE)</f>
        <v>СОШ</v>
      </c>
      <c r="E128" s="9" t="s">
        <v>134</v>
      </c>
      <c r="F128" s="43">
        <f t="shared" si="10"/>
        <v>212</v>
      </c>
      <c r="G128" s="43">
        <f t="shared" si="10"/>
        <v>196</v>
      </c>
      <c r="H128" s="43">
        <f t="shared" si="11"/>
        <v>8054125</v>
      </c>
      <c r="I128" s="119" t="s">
        <v>130</v>
      </c>
      <c r="J128" s="38">
        <v>2</v>
      </c>
      <c r="K128" s="38" t="s">
        <v>129</v>
      </c>
      <c r="L128" s="5" t="s">
        <v>129</v>
      </c>
      <c r="M128" s="5">
        <v>1</v>
      </c>
      <c r="N128" s="38" t="s">
        <v>129</v>
      </c>
      <c r="O128" s="38">
        <v>2</v>
      </c>
      <c r="P128" s="5" t="s">
        <v>129</v>
      </c>
      <c r="Q128" s="5">
        <v>1</v>
      </c>
      <c r="R128" s="38">
        <v>2</v>
      </c>
      <c r="S128" s="38" t="s">
        <v>129</v>
      </c>
      <c r="T128" s="5">
        <v>1</v>
      </c>
      <c r="U128" s="5" t="s">
        <v>129</v>
      </c>
      <c r="V128" s="38" t="s">
        <v>129</v>
      </c>
      <c r="W128" s="38">
        <v>2</v>
      </c>
      <c r="X128" s="7">
        <f t="shared" si="7"/>
        <v>11</v>
      </c>
    </row>
    <row r="129" spans="1:24" ht="24.95" customHeight="1" x14ac:dyDescent="0.25">
      <c r="A129" s="1" t="str">
        <f t="shared" si="8"/>
        <v>Красносельский</v>
      </c>
      <c r="B129" s="2" t="str">
        <f t="shared" si="9"/>
        <v>ГБОУ школа № 54</v>
      </c>
      <c r="C129" s="3">
        <f>VLOOKUP(B129,Списки!$C$1:$E$70,2,FALSE)</f>
        <v>8054</v>
      </c>
      <c r="D129" s="3" t="str">
        <f>VLOOKUP(B129,Списки!$C$1:$E$70,3,FALSE)</f>
        <v>СОШ</v>
      </c>
      <c r="E129" s="9" t="s">
        <v>134</v>
      </c>
      <c r="F129" s="43">
        <f t="shared" si="10"/>
        <v>212</v>
      </c>
      <c r="G129" s="43">
        <f t="shared" si="10"/>
        <v>196</v>
      </c>
      <c r="H129" s="43">
        <f t="shared" si="11"/>
        <v>8054126</v>
      </c>
      <c r="I129" s="119" t="s">
        <v>130</v>
      </c>
      <c r="J129" s="38">
        <v>1</v>
      </c>
      <c r="K129" s="38" t="s">
        <v>129</v>
      </c>
      <c r="L129" s="5">
        <v>1</v>
      </c>
      <c r="M129" s="5" t="s">
        <v>129</v>
      </c>
      <c r="N129" s="38" t="s">
        <v>129</v>
      </c>
      <c r="O129" s="38">
        <v>0</v>
      </c>
      <c r="P129" s="5">
        <v>0</v>
      </c>
      <c r="Q129" s="5" t="s">
        <v>129</v>
      </c>
      <c r="R129" s="38">
        <v>2</v>
      </c>
      <c r="S129" s="38" t="s">
        <v>129</v>
      </c>
      <c r="T129" s="5">
        <v>1</v>
      </c>
      <c r="U129" s="5" t="s">
        <v>129</v>
      </c>
      <c r="V129" s="38" t="s">
        <v>129</v>
      </c>
      <c r="W129" s="38">
        <v>1</v>
      </c>
      <c r="X129" s="7">
        <f t="shared" si="7"/>
        <v>6</v>
      </c>
    </row>
    <row r="130" spans="1:24" ht="24.95" customHeight="1" x14ac:dyDescent="0.25">
      <c r="A130" s="1" t="str">
        <f t="shared" si="8"/>
        <v>Красносельский</v>
      </c>
      <c r="B130" s="2" t="str">
        <f t="shared" si="9"/>
        <v>ГБОУ школа № 54</v>
      </c>
      <c r="C130" s="3">
        <f>VLOOKUP(B130,Списки!$C$1:$E$70,2,FALSE)</f>
        <v>8054</v>
      </c>
      <c r="D130" s="3" t="str">
        <f>VLOOKUP(B130,Списки!$C$1:$E$70,3,FALSE)</f>
        <v>СОШ</v>
      </c>
      <c r="E130" s="9" t="s">
        <v>134</v>
      </c>
      <c r="F130" s="43">
        <f t="shared" si="10"/>
        <v>212</v>
      </c>
      <c r="G130" s="43">
        <f t="shared" si="10"/>
        <v>196</v>
      </c>
      <c r="H130" s="43">
        <f t="shared" si="11"/>
        <v>8054127</v>
      </c>
      <c r="I130" s="119" t="s">
        <v>130</v>
      </c>
      <c r="J130" s="38">
        <v>2</v>
      </c>
      <c r="K130" s="38" t="s">
        <v>129</v>
      </c>
      <c r="L130" s="5" t="s">
        <v>129</v>
      </c>
      <c r="M130" s="5">
        <v>1</v>
      </c>
      <c r="N130" s="38" t="s">
        <v>129</v>
      </c>
      <c r="O130" s="38">
        <v>0</v>
      </c>
      <c r="P130" s="5" t="s">
        <v>129</v>
      </c>
      <c r="Q130" s="5">
        <v>1</v>
      </c>
      <c r="R130" s="38">
        <v>2</v>
      </c>
      <c r="S130" s="38" t="s">
        <v>129</v>
      </c>
      <c r="T130" s="5">
        <v>1</v>
      </c>
      <c r="U130" s="5" t="s">
        <v>129</v>
      </c>
      <c r="V130" s="38">
        <v>1</v>
      </c>
      <c r="W130" s="38" t="s">
        <v>129</v>
      </c>
      <c r="X130" s="7">
        <f t="shared" si="7"/>
        <v>8</v>
      </c>
    </row>
    <row r="131" spans="1:24" ht="24.95" customHeight="1" x14ac:dyDescent="0.25">
      <c r="A131" s="1" t="str">
        <f t="shared" si="8"/>
        <v>Красносельский</v>
      </c>
      <c r="B131" s="2" t="str">
        <f t="shared" si="9"/>
        <v>ГБОУ школа № 54</v>
      </c>
      <c r="C131" s="3">
        <f>VLOOKUP(B131,Списки!$C$1:$E$70,2,FALSE)</f>
        <v>8054</v>
      </c>
      <c r="D131" s="3" t="str">
        <f>VLOOKUP(B131,Списки!$C$1:$E$70,3,FALSE)</f>
        <v>СОШ</v>
      </c>
      <c r="E131" s="9" t="s">
        <v>134</v>
      </c>
      <c r="F131" s="43">
        <f t="shared" si="10"/>
        <v>212</v>
      </c>
      <c r="G131" s="43">
        <f t="shared" si="10"/>
        <v>196</v>
      </c>
      <c r="H131" s="43">
        <f t="shared" si="11"/>
        <v>8054128</v>
      </c>
      <c r="I131" s="119" t="s">
        <v>130</v>
      </c>
      <c r="J131" s="38">
        <v>2</v>
      </c>
      <c r="K131" s="38" t="s">
        <v>129</v>
      </c>
      <c r="L131" s="5">
        <v>0</v>
      </c>
      <c r="M131" s="5" t="s">
        <v>129</v>
      </c>
      <c r="N131" s="38">
        <v>0</v>
      </c>
      <c r="O131" s="38" t="s">
        <v>129</v>
      </c>
      <c r="P131" s="5" t="s">
        <v>129</v>
      </c>
      <c r="Q131" s="5">
        <v>1</v>
      </c>
      <c r="R131" s="38">
        <v>0</v>
      </c>
      <c r="S131" s="38" t="s">
        <v>129</v>
      </c>
      <c r="T131" s="5">
        <v>1</v>
      </c>
      <c r="U131" s="5" t="s">
        <v>129</v>
      </c>
      <c r="V131" s="38">
        <v>1</v>
      </c>
      <c r="W131" s="38" t="s">
        <v>129</v>
      </c>
      <c r="X131" s="7">
        <f t="shared" si="7"/>
        <v>5</v>
      </c>
    </row>
    <row r="132" spans="1:24" ht="24.95" customHeight="1" x14ac:dyDescent="0.25">
      <c r="A132" s="1" t="str">
        <f t="shared" si="8"/>
        <v>Красносельский</v>
      </c>
      <c r="B132" s="2" t="str">
        <f t="shared" si="9"/>
        <v>ГБОУ школа № 54</v>
      </c>
      <c r="C132" s="3">
        <f>VLOOKUP(B132,Списки!$C$1:$E$70,2,FALSE)</f>
        <v>8054</v>
      </c>
      <c r="D132" s="3" t="str">
        <f>VLOOKUP(B132,Списки!$C$1:$E$70,3,FALSE)</f>
        <v>СОШ</v>
      </c>
      <c r="E132" s="9" t="s">
        <v>134</v>
      </c>
      <c r="F132" s="43">
        <f t="shared" si="10"/>
        <v>212</v>
      </c>
      <c r="G132" s="43">
        <f t="shared" si="10"/>
        <v>196</v>
      </c>
      <c r="H132" s="43">
        <f t="shared" si="11"/>
        <v>8054129</v>
      </c>
      <c r="I132" s="119" t="s">
        <v>128</v>
      </c>
      <c r="J132" s="38">
        <v>2</v>
      </c>
      <c r="K132" s="38" t="s">
        <v>129</v>
      </c>
      <c r="L132" s="5" t="s">
        <v>129</v>
      </c>
      <c r="M132" s="5">
        <v>1</v>
      </c>
      <c r="N132" s="38">
        <v>2</v>
      </c>
      <c r="O132" s="38" t="s">
        <v>129</v>
      </c>
      <c r="P132" s="5">
        <v>1</v>
      </c>
      <c r="Q132" s="5" t="s">
        <v>129</v>
      </c>
      <c r="R132" s="38">
        <v>2</v>
      </c>
      <c r="S132" s="38" t="s">
        <v>129</v>
      </c>
      <c r="T132" s="5">
        <v>1</v>
      </c>
      <c r="U132" s="5" t="s">
        <v>129</v>
      </c>
      <c r="V132" s="38" t="s">
        <v>129</v>
      </c>
      <c r="W132" s="38">
        <v>2</v>
      </c>
      <c r="X132" s="7">
        <f t="shared" si="7"/>
        <v>11</v>
      </c>
    </row>
    <row r="133" spans="1:24" ht="24.95" customHeight="1" x14ac:dyDescent="0.25">
      <c r="A133" s="1" t="str">
        <f t="shared" si="8"/>
        <v>Красносельский</v>
      </c>
      <c r="B133" s="2" t="str">
        <f t="shared" si="9"/>
        <v>ГБОУ школа № 54</v>
      </c>
      <c r="C133" s="3">
        <f>VLOOKUP(B133,Списки!$C$1:$E$70,2,FALSE)</f>
        <v>8054</v>
      </c>
      <c r="D133" s="3" t="str">
        <f>VLOOKUP(B133,Списки!$C$1:$E$70,3,FALSE)</f>
        <v>СОШ</v>
      </c>
      <c r="E133" s="9" t="s">
        <v>134</v>
      </c>
      <c r="F133" s="43">
        <f t="shared" si="10"/>
        <v>212</v>
      </c>
      <c r="G133" s="43">
        <f t="shared" si="10"/>
        <v>196</v>
      </c>
      <c r="H133" s="43">
        <f t="shared" si="11"/>
        <v>8054130</v>
      </c>
      <c r="I133" s="119" t="s">
        <v>128</v>
      </c>
      <c r="J133" s="38" t="s">
        <v>129</v>
      </c>
      <c r="K133" s="38">
        <v>0</v>
      </c>
      <c r="L133" s="5" t="s">
        <v>129</v>
      </c>
      <c r="M133" s="5">
        <v>1</v>
      </c>
      <c r="N133" s="38">
        <v>2</v>
      </c>
      <c r="O133" s="38" t="s">
        <v>129</v>
      </c>
      <c r="P133" s="5">
        <v>1</v>
      </c>
      <c r="Q133" s="5" t="s">
        <v>129</v>
      </c>
      <c r="R133" s="38">
        <v>2</v>
      </c>
      <c r="S133" s="38" t="s">
        <v>129</v>
      </c>
      <c r="T133" s="5">
        <v>0</v>
      </c>
      <c r="U133" s="5" t="s">
        <v>129</v>
      </c>
      <c r="V133" s="38">
        <v>1</v>
      </c>
      <c r="W133" s="38" t="s">
        <v>129</v>
      </c>
      <c r="X133" s="7">
        <f t="shared" ref="X133:X196" si="12">IF(OR(ISBLANK($I133),ISBLANK($E133)),"---",SUM(J133:W133))</f>
        <v>7</v>
      </c>
    </row>
    <row r="134" spans="1:24" ht="24.95" customHeight="1" x14ac:dyDescent="0.25">
      <c r="A134" s="1" t="str">
        <f t="shared" ref="A134:A197" si="13">A133</f>
        <v>Красносельский</v>
      </c>
      <c r="B134" s="2" t="str">
        <f t="shared" ref="B134:B197" si="14">B133</f>
        <v>ГБОУ школа № 54</v>
      </c>
      <c r="C134" s="3">
        <f>VLOOKUP(B134,Списки!$C$1:$E$70,2,FALSE)</f>
        <v>8054</v>
      </c>
      <c r="D134" s="3" t="str">
        <f>VLOOKUP(B134,Списки!$C$1:$E$70,3,FALSE)</f>
        <v>СОШ</v>
      </c>
      <c r="E134" s="9" t="s">
        <v>134</v>
      </c>
      <c r="F134" s="43">
        <f t="shared" ref="F134:G197" si="15">F133</f>
        <v>212</v>
      </c>
      <c r="G134" s="43">
        <f t="shared" si="15"/>
        <v>196</v>
      </c>
      <c r="H134" s="43">
        <f t="shared" ref="H134:H197" si="16">H133+1</f>
        <v>8054131</v>
      </c>
      <c r="I134" s="119" t="s">
        <v>130</v>
      </c>
      <c r="J134" s="38" t="s">
        <v>129</v>
      </c>
      <c r="K134" s="38">
        <v>0</v>
      </c>
      <c r="L134" s="5" t="s">
        <v>129</v>
      </c>
      <c r="M134" s="5">
        <v>1</v>
      </c>
      <c r="N134" s="38" t="s">
        <v>129</v>
      </c>
      <c r="O134" s="38">
        <v>0</v>
      </c>
      <c r="P134" s="5">
        <v>0</v>
      </c>
      <c r="Q134" s="5" t="s">
        <v>129</v>
      </c>
      <c r="R134" s="38">
        <v>2</v>
      </c>
      <c r="S134" s="38" t="s">
        <v>129</v>
      </c>
      <c r="T134" s="5">
        <v>1</v>
      </c>
      <c r="U134" s="5" t="s">
        <v>129</v>
      </c>
      <c r="V134" s="38" t="s">
        <v>129</v>
      </c>
      <c r="W134" s="38">
        <v>0</v>
      </c>
      <c r="X134" s="7">
        <f t="shared" si="12"/>
        <v>4</v>
      </c>
    </row>
    <row r="135" spans="1:24" ht="24.95" customHeight="1" x14ac:dyDescent="0.25">
      <c r="A135" s="1" t="str">
        <f t="shared" si="13"/>
        <v>Красносельский</v>
      </c>
      <c r="B135" s="2" t="str">
        <f t="shared" si="14"/>
        <v>ГБОУ школа № 54</v>
      </c>
      <c r="C135" s="3">
        <f>VLOOKUP(B135,Списки!$C$1:$E$70,2,FALSE)</f>
        <v>8054</v>
      </c>
      <c r="D135" s="3" t="str">
        <f>VLOOKUP(B135,Списки!$C$1:$E$70,3,FALSE)</f>
        <v>СОШ</v>
      </c>
      <c r="E135" s="9" t="s">
        <v>134</v>
      </c>
      <c r="F135" s="43">
        <f t="shared" si="15"/>
        <v>212</v>
      </c>
      <c r="G135" s="43">
        <f t="shared" si="15"/>
        <v>196</v>
      </c>
      <c r="H135" s="43">
        <f t="shared" si="16"/>
        <v>8054132</v>
      </c>
      <c r="I135" s="119" t="s">
        <v>130</v>
      </c>
      <c r="J135" s="38">
        <v>0</v>
      </c>
      <c r="K135" s="38" t="s">
        <v>129</v>
      </c>
      <c r="L135" s="5">
        <v>0</v>
      </c>
      <c r="M135" s="5" t="s">
        <v>129</v>
      </c>
      <c r="N135" s="38">
        <v>2</v>
      </c>
      <c r="O135" s="38" t="s">
        <v>129</v>
      </c>
      <c r="P135" s="5" t="s">
        <v>129</v>
      </c>
      <c r="Q135" s="5">
        <v>1</v>
      </c>
      <c r="R135" s="38">
        <v>2</v>
      </c>
      <c r="S135" s="38" t="s">
        <v>129</v>
      </c>
      <c r="T135" s="5">
        <v>1</v>
      </c>
      <c r="U135" s="5"/>
      <c r="V135" s="38" t="s">
        <v>129</v>
      </c>
      <c r="W135" s="38">
        <v>0</v>
      </c>
      <c r="X135" s="7">
        <f t="shared" si="12"/>
        <v>6</v>
      </c>
    </row>
    <row r="136" spans="1:24" ht="24.95" customHeight="1" x14ac:dyDescent="0.25">
      <c r="A136" s="1" t="str">
        <f t="shared" si="13"/>
        <v>Красносельский</v>
      </c>
      <c r="B136" s="2" t="str">
        <f t="shared" si="14"/>
        <v>ГБОУ школа № 54</v>
      </c>
      <c r="C136" s="3">
        <f>VLOOKUP(B136,Списки!$C$1:$E$70,2,FALSE)</f>
        <v>8054</v>
      </c>
      <c r="D136" s="3" t="str">
        <f>VLOOKUP(B136,Списки!$C$1:$E$70,3,FALSE)</f>
        <v>СОШ</v>
      </c>
      <c r="E136" s="9" t="s">
        <v>134</v>
      </c>
      <c r="F136" s="43">
        <f t="shared" si="15"/>
        <v>212</v>
      </c>
      <c r="G136" s="43">
        <f t="shared" si="15"/>
        <v>196</v>
      </c>
      <c r="H136" s="43">
        <f t="shared" si="16"/>
        <v>8054133</v>
      </c>
      <c r="I136" s="119" t="s">
        <v>128</v>
      </c>
      <c r="J136" s="38">
        <v>0</v>
      </c>
      <c r="K136" s="38" t="s">
        <v>129</v>
      </c>
      <c r="L136" s="5" t="s">
        <v>129</v>
      </c>
      <c r="M136" s="5">
        <v>1</v>
      </c>
      <c r="N136" s="38">
        <v>0</v>
      </c>
      <c r="O136" s="38" t="s">
        <v>129</v>
      </c>
      <c r="P136" s="5">
        <v>0</v>
      </c>
      <c r="Q136" s="5" t="s">
        <v>129</v>
      </c>
      <c r="R136" s="38">
        <v>0</v>
      </c>
      <c r="S136" s="38" t="s">
        <v>129</v>
      </c>
      <c r="T136" s="5">
        <v>0</v>
      </c>
      <c r="U136" s="5" t="s">
        <v>129</v>
      </c>
      <c r="V136" s="38">
        <v>0</v>
      </c>
      <c r="W136" s="38" t="s">
        <v>129</v>
      </c>
      <c r="X136" s="7">
        <f t="shared" si="12"/>
        <v>1</v>
      </c>
    </row>
    <row r="137" spans="1:24" ht="24.95" customHeight="1" x14ac:dyDescent="0.25">
      <c r="A137" s="1" t="str">
        <f t="shared" si="13"/>
        <v>Красносельский</v>
      </c>
      <c r="B137" s="2" t="str">
        <f t="shared" si="14"/>
        <v>ГБОУ школа № 54</v>
      </c>
      <c r="C137" s="3">
        <f>VLOOKUP(B137,Списки!$C$1:$E$70,2,FALSE)</f>
        <v>8054</v>
      </c>
      <c r="D137" s="3" t="str">
        <f>VLOOKUP(B137,Списки!$C$1:$E$70,3,FALSE)</f>
        <v>СОШ</v>
      </c>
      <c r="E137" s="9" t="s">
        <v>134</v>
      </c>
      <c r="F137" s="43">
        <f t="shared" si="15"/>
        <v>212</v>
      </c>
      <c r="G137" s="43">
        <f t="shared" si="15"/>
        <v>196</v>
      </c>
      <c r="H137" s="43">
        <f t="shared" si="16"/>
        <v>8054134</v>
      </c>
      <c r="I137" s="119" t="s">
        <v>130</v>
      </c>
      <c r="J137" s="38">
        <v>0</v>
      </c>
      <c r="K137" s="38" t="s">
        <v>129</v>
      </c>
      <c r="L137" s="5" t="s">
        <v>129</v>
      </c>
      <c r="M137" s="5">
        <v>1</v>
      </c>
      <c r="N137" s="38">
        <v>2</v>
      </c>
      <c r="O137" s="38" t="s">
        <v>129</v>
      </c>
      <c r="P137" s="5">
        <v>1</v>
      </c>
      <c r="Q137" s="5" t="s">
        <v>129</v>
      </c>
      <c r="R137" s="38" t="s">
        <v>129</v>
      </c>
      <c r="S137" s="38">
        <v>2</v>
      </c>
      <c r="T137" s="5">
        <v>1</v>
      </c>
      <c r="U137" s="5" t="s">
        <v>129</v>
      </c>
      <c r="V137" s="38">
        <v>1</v>
      </c>
      <c r="W137" s="38" t="s">
        <v>129</v>
      </c>
      <c r="X137" s="7">
        <f t="shared" si="12"/>
        <v>8</v>
      </c>
    </row>
    <row r="138" spans="1:24" ht="24.95" customHeight="1" x14ac:dyDescent="0.25">
      <c r="A138" s="1" t="str">
        <f t="shared" si="13"/>
        <v>Красносельский</v>
      </c>
      <c r="B138" s="2" t="str">
        <f t="shared" si="14"/>
        <v>ГБОУ школа № 54</v>
      </c>
      <c r="C138" s="3">
        <f>VLOOKUP(B138,Списки!$C$1:$E$70,2,FALSE)</f>
        <v>8054</v>
      </c>
      <c r="D138" s="3" t="str">
        <f>VLOOKUP(B138,Списки!$C$1:$E$70,3,FALSE)</f>
        <v>СОШ</v>
      </c>
      <c r="E138" s="9" t="s">
        <v>134</v>
      </c>
      <c r="F138" s="43">
        <f t="shared" si="15"/>
        <v>212</v>
      </c>
      <c r="G138" s="43">
        <f t="shared" si="15"/>
        <v>196</v>
      </c>
      <c r="H138" s="43">
        <f t="shared" si="16"/>
        <v>8054135</v>
      </c>
      <c r="I138" s="119" t="s">
        <v>130</v>
      </c>
      <c r="J138" s="38" t="s">
        <v>129</v>
      </c>
      <c r="K138" s="38">
        <v>2</v>
      </c>
      <c r="L138" s="5" t="s">
        <v>129</v>
      </c>
      <c r="M138" s="5">
        <v>1</v>
      </c>
      <c r="N138" s="38" t="s">
        <v>129</v>
      </c>
      <c r="O138" s="38">
        <v>0</v>
      </c>
      <c r="P138" s="5" t="s">
        <v>129</v>
      </c>
      <c r="Q138" s="5">
        <v>1</v>
      </c>
      <c r="R138" s="38">
        <v>2</v>
      </c>
      <c r="S138" s="38" t="s">
        <v>129</v>
      </c>
      <c r="T138" s="5">
        <v>1</v>
      </c>
      <c r="U138" s="5" t="s">
        <v>129</v>
      </c>
      <c r="V138" s="38">
        <v>0</v>
      </c>
      <c r="W138" s="38" t="s">
        <v>129</v>
      </c>
      <c r="X138" s="7">
        <f t="shared" si="12"/>
        <v>7</v>
      </c>
    </row>
    <row r="139" spans="1:24" ht="24.95" customHeight="1" x14ac:dyDescent="0.25">
      <c r="A139" s="1" t="str">
        <f t="shared" si="13"/>
        <v>Красносельский</v>
      </c>
      <c r="B139" s="2" t="str">
        <f t="shared" si="14"/>
        <v>ГБОУ школа № 54</v>
      </c>
      <c r="C139" s="3">
        <f>VLOOKUP(B139,Списки!$C$1:$E$70,2,FALSE)</f>
        <v>8054</v>
      </c>
      <c r="D139" s="3" t="str">
        <f>VLOOKUP(B139,Списки!$C$1:$E$70,3,FALSE)</f>
        <v>СОШ</v>
      </c>
      <c r="E139" s="9" t="s">
        <v>134</v>
      </c>
      <c r="F139" s="43">
        <f t="shared" si="15"/>
        <v>212</v>
      </c>
      <c r="G139" s="43">
        <f t="shared" si="15"/>
        <v>196</v>
      </c>
      <c r="H139" s="43">
        <f t="shared" si="16"/>
        <v>8054136</v>
      </c>
      <c r="I139" s="119" t="s">
        <v>130</v>
      </c>
      <c r="J139" s="38">
        <v>2</v>
      </c>
      <c r="K139" s="38" t="s">
        <v>129</v>
      </c>
      <c r="L139" s="5">
        <v>0</v>
      </c>
      <c r="M139" s="5" t="s">
        <v>129</v>
      </c>
      <c r="N139" s="38" t="s">
        <v>129</v>
      </c>
      <c r="O139" s="38">
        <v>2</v>
      </c>
      <c r="P139" s="5" t="s">
        <v>129</v>
      </c>
      <c r="Q139" s="5">
        <v>1</v>
      </c>
      <c r="R139" s="38">
        <v>2</v>
      </c>
      <c r="S139" s="38" t="s">
        <v>129</v>
      </c>
      <c r="T139" s="5" t="s">
        <v>129</v>
      </c>
      <c r="U139" s="5">
        <v>1</v>
      </c>
      <c r="V139" s="38" t="s">
        <v>129</v>
      </c>
      <c r="W139" s="38">
        <v>2</v>
      </c>
      <c r="X139" s="7">
        <f t="shared" si="12"/>
        <v>10</v>
      </c>
    </row>
    <row r="140" spans="1:24" ht="24.95" customHeight="1" x14ac:dyDescent="0.25">
      <c r="A140" s="1" t="str">
        <f t="shared" si="13"/>
        <v>Красносельский</v>
      </c>
      <c r="B140" s="2" t="str">
        <f t="shared" si="14"/>
        <v>ГБОУ школа № 54</v>
      </c>
      <c r="C140" s="3">
        <f>VLOOKUP(B140,Списки!$C$1:$E$70,2,FALSE)</f>
        <v>8054</v>
      </c>
      <c r="D140" s="3" t="str">
        <f>VLOOKUP(B140,Списки!$C$1:$E$70,3,FALSE)</f>
        <v>СОШ</v>
      </c>
      <c r="E140" s="9" t="s">
        <v>134</v>
      </c>
      <c r="F140" s="43">
        <f t="shared" si="15"/>
        <v>212</v>
      </c>
      <c r="G140" s="43">
        <f t="shared" si="15"/>
        <v>196</v>
      </c>
      <c r="H140" s="43">
        <f t="shared" si="16"/>
        <v>8054137</v>
      </c>
      <c r="I140" s="119" t="s">
        <v>130</v>
      </c>
      <c r="J140" s="38" t="s">
        <v>129</v>
      </c>
      <c r="K140" s="38"/>
      <c r="L140" s="5" t="s">
        <v>129</v>
      </c>
      <c r="M140" s="5">
        <v>1</v>
      </c>
      <c r="N140" s="38" t="s">
        <v>129</v>
      </c>
      <c r="O140" s="38">
        <v>2</v>
      </c>
      <c r="P140" s="5">
        <v>1</v>
      </c>
      <c r="Q140" s="5" t="s">
        <v>129</v>
      </c>
      <c r="R140" s="38">
        <v>2</v>
      </c>
      <c r="S140" s="38" t="s">
        <v>129</v>
      </c>
      <c r="T140" s="5">
        <v>1</v>
      </c>
      <c r="U140" s="5" t="s">
        <v>129</v>
      </c>
      <c r="V140" s="38" t="s">
        <v>129</v>
      </c>
      <c r="W140" s="38">
        <v>0</v>
      </c>
      <c r="X140" s="7">
        <f t="shared" si="12"/>
        <v>7</v>
      </c>
    </row>
    <row r="141" spans="1:24" ht="24.95" customHeight="1" x14ac:dyDescent="0.25">
      <c r="A141" s="1" t="str">
        <f t="shared" si="13"/>
        <v>Красносельский</v>
      </c>
      <c r="B141" s="2" t="str">
        <f t="shared" si="14"/>
        <v>ГБОУ школа № 54</v>
      </c>
      <c r="C141" s="3">
        <f>VLOOKUP(B141,Списки!$C$1:$E$70,2,FALSE)</f>
        <v>8054</v>
      </c>
      <c r="D141" s="3" t="str">
        <f>VLOOKUP(B141,Списки!$C$1:$E$70,3,FALSE)</f>
        <v>СОШ</v>
      </c>
      <c r="E141" s="9" t="s">
        <v>134</v>
      </c>
      <c r="F141" s="43">
        <f t="shared" si="15"/>
        <v>212</v>
      </c>
      <c r="G141" s="43">
        <f t="shared" si="15"/>
        <v>196</v>
      </c>
      <c r="H141" s="43">
        <f t="shared" si="16"/>
        <v>8054138</v>
      </c>
      <c r="I141" s="119" t="s">
        <v>128</v>
      </c>
      <c r="J141" s="38">
        <v>2</v>
      </c>
      <c r="K141" s="38" t="s">
        <v>129</v>
      </c>
      <c r="L141" s="5" t="s">
        <v>129</v>
      </c>
      <c r="M141" s="5">
        <v>1</v>
      </c>
      <c r="N141" s="38">
        <v>2</v>
      </c>
      <c r="O141" s="38" t="s">
        <v>129</v>
      </c>
      <c r="P141" s="5" t="s">
        <v>129</v>
      </c>
      <c r="Q141" s="5">
        <v>1</v>
      </c>
      <c r="R141" s="38">
        <v>2</v>
      </c>
      <c r="S141" s="38" t="s">
        <v>129</v>
      </c>
      <c r="T141" s="5">
        <v>1</v>
      </c>
      <c r="U141" s="5" t="s">
        <v>129</v>
      </c>
      <c r="V141" s="38" t="s">
        <v>129</v>
      </c>
      <c r="W141" s="38">
        <v>2</v>
      </c>
      <c r="X141" s="7">
        <f t="shared" si="12"/>
        <v>11</v>
      </c>
    </row>
    <row r="142" spans="1:24" ht="24.95" customHeight="1" x14ac:dyDescent="0.25">
      <c r="A142" s="1" t="str">
        <f t="shared" si="13"/>
        <v>Красносельский</v>
      </c>
      <c r="B142" s="2" t="str">
        <f t="shared" si="14"/>
        <v>ГБОУ школа № 54</v>
      </c>
      <c r="C142" s="3">
        <f>VLOOKUP(B142,Списки!$C$1:$E$70,2,FALSE)</f>
        <v>8054</v>
      </c>
      <c r="D142" s="3" t="str">
        <f>VLOOKUP(B142,Списки!$C$1:$E$70,3,FALSE)</f>
        <v>СОШ</v>
      </c>
      <c r="E142" s="9" t="s">
        <v>134</v>
      </c>
      <c r="F142" s="43">
        <f t="shared" si="15"/>
        <v>212</v>
      </c>
      <c r="G142" s="43">
        <f t="shared" si="15"/>
        <v>196</v>
      </c>
      <c r="H142" s="43">
        <f t="shared" si="16"/>
        <v>8054139</v>
      </c>
      <c r="I142" s="119" t="s">
        <v>128</v>
      </c>
      <c r="J142" s="38">
        <v>2</v>
      </c>
      <c r="K142" s="38" t="s">
        <v>129</v>
      </c>
      <c r="L142" s="5">
        <v>0</v>
      </c>
      <c r="M142" s="5"/>
      <c r="N142" s="38" t="s">
        <v>129</v>
      </c>
      <c r="O142" s="38">
        <v>2</v>
      </c>
      <c r="P142" s="5">
        <v>1</v>
      </c>
      <c r="Q142" s="5" t="s">
        <v>129</v>
      </c>
      <c r="R142" s="38">
        <v>1</v>
      </c>
      <c r="S142" s="38" t="s">
        <v>129</v>
      </c>
      <c r="T142" s="5">
        <v>1</v>
      </c>
      <c r="U142" s="5" t="s">
        <v>129</v>
      </c>
      <c r="V142" s="38">
        <v>0</v>
      </c>
      <c r="W142" s="38" t="s">
        <v>129</v>
      </c>
      <c r="X142" s="7">
        <f t="shared" si="12"/>
        <v>7</v>
      </c>
    </row>
    <row r="143" spans="1:24" ht="24.95" customHeight="1" x14ac:dyDescent="0.25">
      <c r="A143" s="1" t="str">
        <f t="shared" si="13"/>
        <v>Красносельский</v>
      </c>
      <c r="B143" s="2" t="str">
        <f t="shared" si="14"/>
        <v>ГБОУ школа № 54</v>
      </c>
      <c r="C143" s="3">
        <f>VLOOKUP(B143,Списки!$C$1:$E$70,2,FALSE)</f>
        <v>8054</v>
      </c>
      <c r="D143" s="3" t="str">
        <f>VLOOKUP(B143,Списки!$C$1:$E$70,3,FALSE)</f>
        <v>СОШ</v>
      </c>
      <c r="E143" s="9" t="s">
        <v>134</v>
      </c>
      <c r="F143" s="43">
        <f t="shared" si="15"/>
        <v>212</v>
      </c>
      <c r="G143" s="43">
        <f t="shared" si="15"/>
        <v>196</v>
      </c>
      <c r="H143" s="43">
        <f t="shared" si="16"/>
        <v>8054140</v>
      </c>
      <c r="I143" s="119" t="s">
        <v>130</v>
      </c>
      <c r="J143" s="38">
        <v>1</v>
      </c>
      <c r="K143" s="38" t="s">
        <v>129</v>
      </c>
      <c r="L143" s="5" t="s">
        <v>129</v>
      </c>
      <c r="M143" s="5">
        <v>1</v>
      </c>
      <c r="N143" s="38">
        <v>1</v>
      </c>
      <c r="O143" s="38" t="s">
        <v>129</v>
      </c>
      <c r="P143" s="5" t="s">
        <v>129</v>
      </c>
      <c r="Q143" s="5">
        <v>1</v>
      </c>
      <c r="R143" s="38">
        <v>2</v>
      </c>
      <c r="S143" s="38" t="s">
        <v>129</v>
      </c>
      <c r="T143" s="5">
        <v>1</v>
      </c>
      <c r="U143" s="5" t="s">
        <v>129</v>
      </c>
      <c r="V143" s="38">
        <v>0</v>
      </c>
      <c r="W143" s="38" t="s">
        <v>129</v>
      </c>
      <c r="X143" s="7">
        <f t="shared" si="12"/>
        <v>7</v>
      </c>
    </row>
    <row r="144" spans="1:24" ht="24.95" customHeight="1" x14ac:dyDescent="0.25">
      <c r="A144" s="1" t="str">
        <f t="shared" si="13"/>
        <v>Красносельский</v>
      </c>
      <c r="B144" s="2" t="str">
        <f t="shared" si="14"/>
        <v>ГБОУ школа № 54</v>
      </c>
      <c r="C144" s="3">
        <f>VLOOKUP(B144,Списки!$C$1:$E$70,2,FALSE)</f>
        <v>8054</v>
      </c>
      <c r="D144" s="3" t="str">
        <f>VLOOKUP(B144,Списки!$C$1:$E$70,3,FALSE)</f>
        <v>СОШ</v>
      </c>
      <c r="E144" s="9" t="s">
        <v>134</v>
      </c>
      <c r="F144" s="43">
        <f t="shared" si="15"/>
        <v>212</v>
      </c>
      <c r="G144" s="43">
        <f t="shared" si="15"/>
        <v>196</v>
      </c>
      <c r="H144" s="43">
        <f t="shared" si="16"/>
        <v>8054141</v>
      </c>
      <c r="I144" s="119" t="s">
        <v>130</v>
      </c>
      <c r="J144" s="38" t="s">
        <v>129</v>
      </c>
      <c r="K144" s="38">
        <v>0</v>
      </c>
      <c r="L144" s="5" t="s">
        <v>129</v>
      </c>
      <c r="M144" s="5">
        <v>1</v>
      </c>
      <c r="N144" s="38" t="s">
        <v>129</v>
      </c>
      <c r="O144" s="38">
        <v>0</v>
      </c>
      <c r="P144" s="5">
        <v>1</v>
      </c>
      <c r="Q144" s="5"/>
      <c r="R144" s="38">
        <v>1</v>
      </c>
      <c r="S144" s="38" t="s">
        <v>129</v>
      </c>
      <c r="T144" s="5">
        <v>1</v>
      </c>
      <c r="U144" s="5" t="s">
        <v>129</v>
      </c>
      <c r="V144" s="38">
        <v>1</v>
      </c>
      <c r="W144" s="38" t="s">
        <v>129</v>
      </c>
      <c r="X144" s="7">
        <f t="shared" si="12"/>
        <v>5</v>
      </c>
    </row>
    <row r="145" spans="1:24" ht="24.95" customHeight="1" x14ac:dyDescent="0.25">
      <c r="A145" s="1" t="str">
        <f t="shared" si="13"/>
        <v>Красносельский</v>
      </c>
      <c r="B145" s="2" t="str">
        <f t="shared" si="14"/>
        <v>ГБОУ школа № 54</v>
      </c>
      <c r="C145" s="3">
        <f>VLOOKUP(B145,Списки!$C$1:$E$70,2,FALSE)</f>
        <v>8054</v>
      </c>
      <c r="D145" s="3" t="str">
        <f>VLOOKUP(B145,Списки!$C$1:$E$70,3,FALSE)</f>
        <v>СОШ</v>
      </c>
      <c r="E145" s="9" t="s">
        <v>135</v>
      </c>
      <c r="F145" s="43">
        <f t="shared" si="15"/>
        <v>212</v>
      </c>
      <c r="G145" s="43">
        <f t="shared" si="15"/>
        <v>196</v>
      </c>
      <c r="H145" s="43">
        <f t="shared" si="16"/>
        <v>8054142</v>
      </c>
      <c r="I145" s="119" t="s">
        <v>128</v>
      </c>
      <c r="J145" s="38">
        <v>2</v>
      </c>
      <c r="K145" s="38" t="s">
        <v>10</v>
      </c>
      <c r="L145" s="5">
        <v>0</v>
      </c>
      <c r="M145" s="5" t="s">
        <v>10</v>
      </c>
      <c r="N145" s="38">
        <v>2</v>
      </c>
      <c r="O145" s="38" t="s">
        <v>10</v>
      </c>
      <c r="P145" s="5">
        <v>0</v>
      </c>
      <c r="Q145" s="5" t="s">
        <v>10</v>
      </c>
      <c r="R145" s="38">
        <v>1</v>
      </c>
      <c r="S145" s="38" t="s">
        <v>10</v>
      </c>
      <c r="T145" s="5">
        <v>1</v>
      </c>
      <c r="U145" s="5" t="s">
        <v>10</v>
      </c>
      <c r="V145" s="38">
        <v>0</v>
      </c>
      <c r="W145" s="38" t="s">
        <v>10</v>
      </c>
      <c r="X145" s="7">
        <f t="shared" si="12"/>
        <v>6</v>
      </c>
    </row>
    <row r="146" spans="1:24" ht="24.95" customHeight="1" x14ac:dyDescent="0.25">
      <c r="A146" s="1" t="str">
        <f t="shared" si="13"/>
        <v>Красносельский</v>
      </c>
      <c r="B146" s="2" t="str">
        <f t="shared" si="14"/>
        <v>ГБОУ школа № 54</v>
      </c>
      <c r="C146" s="3">
        <f>VLOOKUP(B146,Списки!$C$1:$E$70,2,FALSE)</f>
        <v>8054</v>
      </c>
      <c r="D146" s="3" t="str">
        <f>VLOOKUP(B146,Списки!$C$1:$E$70,3,FALSE)</f>
        <v>СОШ</v>
      </c>
      <c r="E146" s="9" t="s">
        <v>135</v>
      </c>
      <c r="F146" s="43">
        <f t="shared" si="15"/>
        <v>212</v>
      </c>
      <c r="G146" s="43">
        <f t="shared" si="15"/>
        <v>196</v>
      </c>
      <c r="H146" s="43">
        <f t="shared" si="16"/>
        <v>8054143</v>
      </c>
      <c r="I146" s="119" t="s">
        <v>128</v>
      </c>
      <c r="J146" s="38">
        <v>2</v>
      </c>
      <c r="K146" s="38" t="s">
        <v>10</v>
      </c>
      <c r="L146" s="5" t="s">
        <v>10</v>
      </c>
      <c r="M146" s="5">
        <v>1</v>
      </c>
      <c r="N146" s="38" t="s">
        <v>10</v>
      </c>
      <c r="O146" s="38">
        <v>1</v>
      </c>
      <c r="P146" s="5">
        <v>0</v>
      </c>
      <c r="Q146" s="5" t="s">
        <v>10</v>
      </c>
      <c r="R146" s="38">
        <v>1</v>
      </c>
      <c r="S146" s="38" t="s">
        <v>10</v>
      </c>
      <c r="T146" s="5">
        <v>1</v>
      </c>
      <c r="U146" s="5" t="s">
        <v>10</v>
      </c>
      <c r="V146" s="38" t="s">
        <v>10</v>
      </c>
      <c r="W146" s="38">
        <v>0</v>
      </c>
      <c r="X146" s="7">
        <f t="shared" si="12"/>
        <v>6</v>
      </c>
    </row>
    <row r="147" spans="1:24" ht="24.95" customHeight="1" x14ac:dyDescent="0.25">
      <c r="A147" s="1" t="str">
        <f t="shared" si="13"/>
        <v>Красносельский</v>
      </c>
      <c r="B147" s="2" t="str">
        <f t="shared" si="14"/>
        <v>ГБОУ школа № 54</v>
      </c>
      <c r="C147" s="3">
        <f>VLOOKUP(B147,Списки!$C$1:$E$70,2,FALSE)</f>
        <v>8054</v>
      </c>
      <c r="D147" s="3" t="str">
        <f>VLOOKUP(B147,Списки!$C$1:$E$70,3,FALSE)</f>
        <v>СОШ</v>
      </c>
      <c r="E147" s="9" t="s">
        <v>135</v>
      </c>
      <c r="F147" s="43">
        <f t="shared" si="15"/>
        <v>212</v>
      </c>
      <c r="G147" s="43">
        <f t="shared" si="15"/>
        <v>196</v>
      </c>
      <c r="H147" s="43">
        <f t="shared" si="16"/>
        <v>8054144</v>
      </c>
      <c r="I147" s="119" t="s">
        <v>130</v>
      </c>
      <c r="J147" s="38">
        <v>2</v>
      </c>
      <c r="K147" s="38" t="s">
        <v>10</v>
      </c>
      <c r="L147" s="5">
        <v>0</v>
      </c>
      <c r="M147" s="5" t="s">
        <v>10</v>
      </c>
      <c r="N147" s="38">
        <v>2</v>
      </c>
      <c r="O147" s="38" t="s">
        <v>10</v>
      </c>
      <c r="P147" s="5" t="s">
        <v>10</v>
      </c>
      <c r="Q147" s="5">
        <v>1</v>
      </c>
      <c r="R147" s="38" t="s">
        <v>10</v>
      </c>
      <c r="S147" s="38">
        <v>0</v>
      </c>
      <c r="T147" s="5">
        <v>1</v>
      </c>
      <c r="U147" s="5" t="s">
        <v>10</v>
      </c>
      <c r="V147" s="38">
        <v>1</v>
      </c>
      <c r="W147" s="38" t="s">
        <v>10</v>
      </c>
      <c r="X147" s="7">
        <f t="shared" si="12"/>
        <v>7</v>
      </c>
    </row>
    <row r="148" spans="1:24" ht="24.95" customHeight="1" x14ac:dyDescent="0.25">
      <c r="A148" s="1" t="str">
        <f t="shared" si="13"/>
        <v>Красносельский</v>
      </c>
      <c r="B148" s="2" t="str">
        <f t="shared" si="14"/>
        <v>ГБОУ школа № 54</v>
      </c>
      <c r="C148" s="3">
        <f>VLOOKUP(B148,Списки!$C$1:$E$70,2,FALSE)</f>
        <v>8054</v>
      </c>
      <c r="D148" s="3" t="str">
        <f>VLOOKUP(B148,Списки!$C$1:$E$70,3,FALSE)</f>
        <v>СОШ</v>
      </c>
      <c r="E148" s="9" t="s">
        <v>135</v>
      </c>
      <c r="F148" s="43">
        <f t="shared" si="15"/>
        <v>212</v>
      </c>
      <c r="G148" s="43">
        <f t="shared" si="15"/>
        <v>196</v>
      </c>
      <c r="H148" s="43">
        <f t="shared" si="16"/>
        <v>8054145</v>
      </c>
      <c r="I148" s="119" t="s">
        <v>130</v>
      </c>
      <c r="J148" s="38" t="s">
        <v>10</v>
      </c>
      <c r="K148" s="38">
        <v>2</v>
      </c>
      <c r="L148" s="5">
        <v>1</v>
      </c>
      <c r="M148" s="5" t="s">
        <v>10</v>
      </c>
      <c r="N148" s="38" t="s">
        <v>10</v>
      </c>
      <c r="O148" s="38">
        <v>2</v>
      </c>
      <c r="P148" s="5">
        <v>0</v>
      </c>
      <c r="Q148" s="5" t="s">
        <v>10</v>
      </c>
      <c r="R148" s="38">
        <v>1</v>
      </c>
      <c r="S148" s="38" t="s">
        <v>10</v>
      </c>
      <c r="T148" s="5">
        <v>1</v>
      </c>
      <c r="U148" s="5" t="s">
        <v>10</v>
      </c>
      <c r="V148" s="38">
        <v>1</v>
      </c>
      <c r="W148" s="38" t="s">
        <v>10</v>
      </c>
      <c r="X148" s="7">
        <f t="shared" si="12"/>
        <v>8</v>
      </c>
    </row>
    <row r="149" spans="1:24" ht="24.95" customHeight="1" x14ac:dyDescent="0.25">
      <c r="A149" s="1" t="str">
        <f t="shared" si="13"/>
        <v>Красносельский</v>
      </c>
      <c r="B149" s="2" t="str">
        <f t="shared" si="14"/>
        <v>ГБОУ школа № 54</v>
      </c>
      <c r="C149" s="3">
        <f>VLOOKUP(B149,Списки!$C$1:$E$70,2,FALSE)</f>
        <v>8054</v>
      </c>
      <c r="D149" s="3" t="str">
        <f>VLOOKUP(B149,Списки!$C$1:$E$70,3,FALSE)</f>
        <v>СОШ</v>
      </c>
      <c r="E149" s="9" t="s">
        <v>135</v>
      </c>
      <c r="F149" s="43">
        <f t="shared" si="15"/>
        <v>212</v>
      </c>
      <c r="G149" s="43">
        <f t="shared" si="15"/>
        <v>196</v>
      </c>
      <c r="H149" s="43">
        <f t="shared" si="16"/>
        <v>8054146</v>
      </c>
      <c r="I149" s="119" t="s">
        <v>130</v>
      </c>
      <c r="J149" s="38">
        <v>0</v>
      </c>
      <c r="K149" s="38" t="s">
        <v>10</v>
      </c>
      <c r="L149" s="5">
        <v>1</v>
      </c>
      <c r="M149" s="5" t="s">
        <v>10</v>
      </c>
      <c r="N149" s="38">
        <v>0</v>
      </c>
      <c r="O149" s="38" t="s">
        <v>10</v>
      </c>
      <c r="P149" s="5" t="s">
        <v>10</v>
      </c>
      <c r="Q149" s="5" t="s">
        <v>10</v>
      </c>
      <c r="R149" s="38">
        <v>1</v>
      </c>
      <c r="S149" s="38" t="s">
        <v>10</v>
      </c>
      <c r="T149" s="5">
        <v>0</v>
      </c>
      <c r="U149" s="5" t="s">
        <v>10</v>
      </c>
      <c r="V149" s="38">
        <v>0</v>
      </c>
      <c r="W149" s="38" t="s">
        <v>10</v>
      </c>
      <c r="X149" s="7">
        <f t="shared" si="12"/>
        <v>2</v>
      </c>
    </row>
    <row r="150" spans="1:24" ht="24.95" customHeight="1" x14ac:dyDescent="0.25">
      <c r="A150" s="1" t="str">
        <f t="shared" si="13"/>
        <v>Красносельский</v>
      </c>
      <c r="B150" s="2" t="str">
        <f t="shared" si="14"/>
        <v>ГБОУ школа № 54</v>
      </c>
      <c r="C150" s="3">
        <f>VLOOKUP(B150,Списки!$C$1:$E$70,2,FALSE)</f>
        <v>8054</v>
      </c>
      <c r="D150" s="3" t="str">
        <f>VLOOKUP(B150,Списки!$C$1:$E$70,3,FALSE)</f>
        <v>СОШ</v>
      </c>
      <c r="E150" s="9" t="s">
        <v>135</v>
      </c>
      <c r="F150" s="43">
        <f t="shared" si="15"/>
        <v>212</v>
      </c>
      <c r="G150" s="43">
        <f t="shared" si="15"/>
        <v>196</v>
      </c>
      <c r="H150" s="43">
        <f t="shared" si="16"/>
        <v>8054147</v>
      </c>
      <c r="I150" s="119" t="s">
        <v>128</v>
      </c>
      <c r="J150" s="38">
        <v>2</v>
      </c>
      <c r="K150" s="38" t="s">
        <v>10</v>
      </c>
      <c r="L150" s="5">
        <v>1</v>
      </c>
      <c r="M150" s="5" t="s">
        <v>10</v>
      </c>
      <c r="N150" s="38">
        <v>2</v>
      </c>
      <c r="O150" s="38" t="s">
        <v>10</v>
      </c>
      <c r="P150" s="5">
        <v>0</v>
      </c>
      <c r="Q150" s="5" t="s">
        <v>10</v>
      </c>
      <c r="R150" s="38">
        <v>1</v>
      </c>
      <c r="S150" s="38" t="s">
        <v>10</v>
      </c>
      <c r="T150" s="5">
        <v>1</v>
      </c>
      <c r="U150" s="5" t="s">
        <v>10</v>
      </c>
      <c r="V150" s="38">
        <v>0</v>
      </c>
      <c r="W150" s="38" t="s">
        <v>10</v>
      </c>
      <c r="X150" s="7">
        <f t="shared" si="12"/>
        <v>7</v>
      </c>
    </row>
    <row r="151" spans="1:24" ht="24.95" customHeight="1" x14ac:dyDescent="0.25">
      <c r="A151" s="1" t="str">
        <f t="shared" si="13"/>
        <v>Красносельский</v>
      </c>
      <c r="B151" s="2" t="str">
        <f t="shared" si="14"/>
        <v>ГБОУ школа № 54</v>
      </c>
      <c r="C151" s="3">
        <f>VLOOKUP(B151,Списки!$C$1:$E$70,2,FALSE)</f>
        <v>8054</v>
      </c>
      <c r="D151" s="3" t="str">
        <f>VLOOKUP(B151,Списки!$C$1:$E$70,3,FALSE)</f>
        <v>СОШ</v>
      </c>
      <c r="E151" s="9" t="s">
        <v>135</v>
      </c>
      <c r="F151" s="43">
        <f t="shared" si="15"/>
        <v>212</v>
      </c>
      <c r="G151" s="43">
        <f t="shared" si="15"/>
        <v>196</v>
      </c>
      <c r="H151" s="43">
        <f t="shared" si="16"/>
        <v>8054148</v>
      </c>
      <c r="I151" s="119" t="s">
        <v>128</v>
      </c>
      <c r="J151" s="38" t="s">
        <v>10</v>
      </c>
      <c r="K151" s="38">
        <v>2</v>
      </c>
      <c r="L151" s="5">
        <v>1</v>
      </c>
      <c r="M151" s="5" t="s">
        <v>10</v>
      </c>
      <c r="N151" s="38">
        <v>2</v>
      </c>
      <c r="O151" s="38" t="s">
        <v>10</v>
      </c>
      <c r="P151" s="5">
        <v>1</v>
      </c>
      <c r="Q151" s="5" t="s">
        <v>10</v>
      </c>
      <c r="R151" s="38">
        <v>1</v>
      </c>
      <c r="S151" s="38" t="s">
        <v>10</v>
      </c>
      <c r="T151" s="5">
        <v>1</v>
      </c>
      <c r="U151" s="5" t="s">
        <v>10</v>
      </c>
      <c r="V151" s="38">
        <v>0</v>
      </c>
      <c r="W151" s="38" t="s">
        <v>10</v>
      </c>
      <c r="X151" s="7">
        <f t="shared" si="12"/>
        <v>8</v>
      </c>
    </row>
    <row r="152" spans="1:24" ht="24.95" customHeight="1" x14ac:dyDescent="0.25">
      <c r="A152" s="1" t="str">
        <f t="shared" si="13"/>
        <v>Красносельский</v>
      </c>
      <c r="B152" s="2" t="str">
        <f t="shared" si="14"/>
        <v>ГБОУ школа № 54</v>
      </c>
      <c r="C152" s="3">
        <f>VLOOKUP(B152,Списки!$C$1:$E$70,2,FALSE)</f>
        <v>8054</v>
      </c>
      <c r="D152" s="3" t="str">
        <f>VLOOKUP(B152,Списки!$C$1:$E$70,3,FALSE)</f>
        <v>СОШ</v>
      </c>
      <c r="E152" s="9" t="s">
        <v>135</v>
      </c>
      <c r="F152" s="43">
        <f t="shared" si="15"/>
        <v>212</v>
      </c>
      <c r="G152" s="43">
        <f t="shared" si="15"/>
        <v>196</v>
      </c>
      <c r="H152" s="43">
        <f t="shared" si="16"/>
        <v>8054149</v>
      </c>
      <c r="I152" s="119" t="s">
        <v>130</v>
      </c>
      <c r="J152" s="38">
        <v>0</v>
      </c>
      <c r="K152" s="38" t="s">
        <v>10</v>
      </c>
      <c r="L152" s="5" t="s">
        <v>10</v>
      </c>
      <c r="M152" s="5">
        <v>1</v>
      </c>
      <c r="N152" s="38">
        <v>2</v>
      </c>
      <c r="O152" s="38" t="s">
        <v>10</v>
      </c>
      <c r="P152" s="5">
        <v>0</v>
      </c>
      <c r="Q152" s="5" t="s">
        <v>10</v>
      </c>
      <c r="R152" s="38">
        <v>1</v>
      </c>
      <c r="S152" s="38" t="s">
        <v>10</v>
      </c>
      <c r="T152" s="5">
        <v>1</v>
      </c>
      <c r="U152" s="5" t="s">
        <v>10</v>
      </c>
      <c r="V152" s="38">
        <v>0</v>
      </c>
      <c r="W152" s="38" t="s">
        <v>10</v>
      </c>
      <c r="X152" s="7">
        <f t="shared" si="12"/>
        <v>5</v>
      </c>
    </row>
    <row r="153" spans="1:24" ht="24.95" customHeight="1" x14ac:dyDescent="0.25">
      <c r="A153" s="1" t="str">
        <f t="shared" si="13"/>
        <v>Красносельский</v>
      </c>
      <c r="B153" s="2" t="str">
        <f t="shared" si="14"/>
        <v>ГБОУ школа № 54</v>
      </c>
      <c r="C153" s="3">
        <f>VLOOKUP(B153,Списки!$C$1:$E$70,2,FALSE)</f>
        <v>8054</v>
      </c>
      <c r="D153" s="3" t="str">
        <f>VLOOKUP(B153,Списки!$C$1:$E$70,3,FALSE)</f>
        <v>СОШ</v>
      </c>
      <c r="E153" s="9" t="s">
        <v>135</v>
      </c>
      <c r="F153" s="43">
        <f t="shared" si="15"/>
        <v>212</v>
      </c>
      <c r="G153" s="43">
        <f t="shared" si="15"/>
        <v>196</v>
      </c>
      <c r="H153" s="43">
        <f t="shared" si="16"/>
        <v>8054150</v>
      </c>
      <c r="I153" s="119" t="s">
        <v>130</v>
      </c>
      <c r="J153" s="38" t="s">
        <v>10</v>
      </c>
      <c r="K153" s="38">
        <v>2</v>
      </c>
      <c r="L153" s="5">
        <v>0</v>
      </c>
      <c r="M153" s="5" t="s">
        <v>10</v>
      </c>
      <c r="N153" s="38">
        <v>2</v>
      </c>
      <c r="O153" s="38" t="s">
        <v>10</v>
      </c>
      <c r="P153" s="5" t="s">
        <v>10</v>
      </c>
      <c r="Q153" s="5">
        <v>1</v>
      </c>
      <c r="R153" s="38">
        <v>1</v>
      </c>
      <c r="S153" s="38" t="s">
        <v>10</v>
      </c>
      <c r="T153" s="5">
        <v>1</v>
      </c>
      <c r="U153" s="5" t="s">
        <v>10</v>
      </c>
      <c r="V153" s="38" t="s">
        <v>10</v>
      </c>
      <c r="W153" s="38">
        <v>2</v>
      </c>
      <c r="X153" s="7">
        <f t="shared" si="12"/>
        <v>9</v>
      </c>
    </row>
    <row r="154" spans="1:24" ht="24.95" customHeight="1" x14ac:dyDescent="0.25">
      <c r="A154" s="1" t="str">
        <f t="shared" si="13"/>
        <v>Красносельский</v>
      </c>
      <c r="B154" s="2" t="str">
        <f t="shared" si="14"/>
        <v>ГБОУ школа № 54</v>
      </c>
      <c r="C154" s="3">
        <f>VLOOKUP(B154,Списки!$C$1:$E$70,2,FALSE)</f>
        <v>8054</v>
      </c>
      <c r="D154" s="3" t="str">
        <f>VLOOKUP(B154,Списки!$C$1:$E$70,3,FALSE)</f>
        <v>СОШ</v>
      </c>
      <c r="E154" s="9" t="s">
        <v>135</v>
      </c>
      <c r="F154" s="43">
        <f t="shared" si="15"/>
        <v>212</v>
      </c>
      <c r="G154" s="43">
        <f t="shared" si="15"/>
        <v>196</v>
      </c>
      <c r="H154" s="43">
        <f t="shared" si="16"/>
        <v>8054151</v>
      </c>
      <c r="I154" s="119" t="s">
        <v>130</v>
      </c>
      <c r="J154" s="38">
        <v>0</v>
      </c>
      <c r="K154" s="38" t="s">
        <v>10</v>
      </c>
      <c r="L154" s="5">
        <v>1</v>
      </c>
      <c r="M154" s="5" t="s">
        <v>10</v>
      </c>
      <c r="N154" s="38">
        <v>2</v>
      </c>
      <c r="O154" s="38" t="s">
        <v>10</v>
      </c>
      <c r="P154" s="5">
        <v>0</v>
      </c>
      <c r="Q154" s="5" t="s">
        <v>10</v>
      </c>
      <c r="R154" s="38" t="s">
        <v>10</v>
      </c>
      <c r="S154" s="38">
        <v>1</v>
      </c>
      <c r="T154" s="5">
        <v>1</v>
      </c>
      <c r="U154" s="5" t="s">
        <v>10</v>
      </c>
      <c r="V154" s="38">
        <v>1</v>
      </c>
      <c r="W154" s="38" t="s">
        <v>10</v>
      </c>
      <c r="X154" s="7">
        <f t="shared" si="12"/>
        <v>6</v>
      </c>
    </row>
    <row r="155" spans="1:24" ht="24.95" customHeight="1" x14ac:dyDescent="0.25">
      <c r="A155" s="1" t="str">
        <f t="shared" si="13"/>
        <v>Красносельский</v>
      </c>
      <c r="B155" s="2" t="str">
        <f t="shared" si="14"/>
        <v>ГБОУ школа № 54</v>
      </c>
      <c r="C155" s="3">
        <f>VLOOKUP(B155,Списки!$C$1:$E$70,2,FALSE)</f>
        <v>8054</v>
      </c>
      <c r="D155" s="3" t="str">
        <f>VLOOKUP(B155,Списки!$C$1:$E$70,3,FALSE)</f>
        <v>СОШ</v>
      </c>
      <c r="E155" s="9" t="s">
        <v>135</v>
      </c>
      <c r="F155" s="43">
        <f t="shared" si="15"/>
        <v>212</v>
      </c>
      <c r="G155" s="43">
        <f t="shared" si="15"/>
        <v>196</v>
      </c>
      <c r="H155" s="43">
        <f t="shared" si="16"/>
        <v>8054152</v>
      </c>
      <c r="I155" s="119" t="s">
        <v>130</v>
      </c>
      <c r="J155" s="38">
        <v>2</v>
      </c>
      <c r="K155" s="38" t="s">
        <v>10</v>
      </c>
      <c r="L155" s="5">
        <v>0</v>
      </c>
      <c r="M155" s="5" t="s">
        <v>10</v>
      </c>
      <c r="N155" s="38">
        <v>2</v>
      </c>
      <c r="O155" s="38" t="s">
        <v>10</v>
      </c>
      <c r="P155" s="5" t="s">
        <v>10</v>
      </c>
      <c r="Q155" s="5">
        <v>1</v>
      </c>
      <c r="R155" s="38">
        <v>1</v>
      </c>
      <c r="S155" s="38" t="s">
        <v>10</v>
      </c>
      <c r="T155" s="5">
        <v>1</v>
      </c>
      <c r="U155" s="5" t="s">
        <v>10</v>
      </c>
      <c r="V155" s="38">
        <v>1</v>
      </c>
      <c r="W155" s="38" t="s">
        <v>10</v>
      </c>
      <c r="X155" s="7">
        <f t="shared" si="12"/>
        <v>8</v>
      </c>
    </row>
    <row r="156" spans="1:24" ht="24.95" customHeight="1" x14ac:dyDescent="0.25">
      <c r="A156" s="1" t="str">
        <f t="shared" si="13"/>
        <v>Красносельский</v>
      </c>
      <c r="B156" s="2" t="str">
        <f t="shared" si="14"/>
        <v>ГБОУ школа № 54</v>
      </c>
      <c r="C156" s="3">
        <f>VLOOKUP(B156,Списки!$C$1:$E$70,2,FALSE)</f>
        <v>8054</v>
      </c>
      <c r="D156" s="3" t="str">
        <f>VLOOKUP(B156,Списки!$C$1:$E$70,3,FALSE)</f>
        <v>СОШ</v>
      </c>
      <c r="E156" s="9" t="s">
        <v>135</v>
      </c>
      <c r="F156" s="43">
        <f t="shared" si="15"/>
        <v>212</v>
      </c>
      <c r="G156" s="43">
        <f t="shared" si="15"/>
        <v>196</v>
      </c>
      <c r="H156" s="43">
        <f t="shared" si="16"/>
        <v>8054153</v>
      </c>
      <c r="I156" s="119" t="s">
        <v>130</v>
      </c>
      <c r="J156" s="38">
        <v>1</v>
      </c>
      <c r="K156" s="38" t="s">
        <v>10</v>
      </c>
      <c r="L156" s="5">
        <v>1</v>
      </c>
      <c r="M156" s="5" t="s">
        <v>10</v>
      </c>
      <c r="N156" s="38">
        <v>1</v>
      </c>
      <c r="O156" s="38" t="s">
        <v>10</v>
      </c>
      <c r="P156" s="5">
        <v>0</v>
      </c>
      <c r="Q156" s="5" t="s">
        <v>10</v>
      </c>
      <c r="R156" s="38">
        <v>1</v>
      </c>
      <c r="S156" s="38" t="s">
        <v>10</v>
      </c>
      <c r="T156" s="5">
        <v>1</v>
      </c>
      <c r="U156" s="5" t="s">
        <v>10</v>
      </c>
      <c r="V156" s="38">
        <v>0</v>
      </c>
      <c r="W156" s="38" t="s">
        <v>10</v>
      </c>
      <c r="X156" s="7">
        <f t="shared" si="12"/>
        <v>5</v>
      </c>
    </row>
    <row r="157" spans="1:24" ht="24.95" customHeight="1" x14ac:dyDescent="0.25">
      <c r="A157" s="1" t="str">
        <f t="shared" si="13"/>
        <v>Красносельский</v>
      </c>
      <c r="B157" s="2" t="str">
        <f t="shared" si="14"/>
        <v>ГБОУ школа № 54</v>
      </c>
      <c r="C157" s="3">
        <f>VLOOKUP(B157,Списки!$C$1:$E$70,2,FALSE)</f>
        <v>8054</v>
      </c>
      <c r="D157" s="3" t="str">
        <f>VLOOKUP(B157,Списки!$C$1:$E$70,3,FALSE)</f>
        <v>СОШ</v>
      </c>
      <c r="E157" s="9" t="s">
        <v>135</v>
      </c>
      <c r="F157" s="43">
        <f t="shared" si="15"/>
        <v>212</v>
      </c>
      <c r="G157" s="43">
        <f t="shared" si="15"/>
        <v>196</v>
      </c>
      <c r="H157" s="43">
        <f t="shared" si="16"/>
        <v>8054154</v>
      </c>
      <c r="I157" s="119" t="s">
        <v>130</v>
      </c>
      <c r="J157" s="38" t="s">
        <v>10</v>
      </c>
      <c r="K157" s="38">
        <v>2</v>
      </c>
      <c r="L157" s="5">
        <v>1</v>
      </c>
      <c r="M157" s="5" t="s">
        <v>10</v>
      </c>
      <c r="N157" s="38">
        <v>2</v>
      </c>
      <c r="O157" s="38" t="s">
        <v>10</v>
      </c>
      <c r="P157" s="5" t="s">
        <v>10</v>
      </c>
      <c r="Q157" s="5">
        <v>0</v>
      </c>
      <c r="R157" s="38">
        <v>1</v>
      </c>
      <c r="S157" s="38" t="s">
        <v>10</v>
      </c>
      <c r="T157" s="5">
        <v>1</v>
      </c>
      <c r="U157" s="5" t="s">
        <v>10</v>
      </c>
      <c r="V157" s="38">
        <v>0</v>
      </c>
      <c r="W157" s="38" t="s">
        <v>10</v>
      </c>
      <c r="X157" s="7">
        <f t="shared" si="12"/>
        <v>7</v>
      </c>
    </row>
    <row r="158" spans="1:24" ht="24.95" customHeight="1" x14ac:dyDescent="0.25">
      <c r="A158" s="1" t="str">
        <f t="shared" si="13"/>
        <v>Красносельский</v>
      </c>
      <c r="B158" s="2" t="str">
        <f t="shared" si="14"/>
        <v>ГБОУ школа № 54</v>
      </c>
      <c r="C158" s="3">
        <f>VLOOKUP(B158,Списки!$C$1:$E$70,2,FALSE)</f>
        <v>8054</v>
      </c>
      <c r="D158" s="3" t="str">
        <f>VLOOKUP(B158,Списки!$C$1:$E$70,3,FALSE)</f>
        <v>СОШ</v>
      </c>
      <c r="E158" s="9" t="s">
        <v>135</v>
      </c>
      <c r="F158" s="43">
        <f t="shared" si="15"/>
        <v>212</v>
      </c>
      <c r="G158" s="43">
        <f t="shared" si="15"/>
        <v>196</v>
      </c>
      <c r="H158" s="43">
        <f t="shared" si="16"/>
        <v>8054155</v>
      </c>
      <c r="I158" s="119" t="s">
        <v>130</v>
      </c>
      <c r="J158" s="38">
        <v>0</v>
      </c>
      <c r="K158" s="38" t="s">
        <v>10</v>
      </c>
      <c r="L158" s="5">
        <v>1</v>
      </c>
      <c r="M158" s="5" t="s">
        <v>10</v>
      </c>
      <c r="N158" s="38">
        <v>0</v>
      </c>
      <c r="O158" s="38" t="s">
        <v>10</v>
      </c>
      <c r="P158" s="5">
        <v>0</v>
      </c>
      <c r="Q158" s="5" t="s">
        <v>10</v>
      </c>
      <c r="R158" s="38">
        <v>1</v>
      </c>
      <c r="S158" s="38" t="s">
        <v>10</v>
      </c>
      <c r="T158" s="5">
        <v>1</v>
      </c>
      <c r="U158" s="5" t="s">
        <v>10</v>
      </c>
      <c r="V158" s="38">
        <v>1</v>
      </c>
      <c r="W158" s="38" t="s">
        <v>10</v>
      </c>
      <c r="X158" s="7">
        <f t="shared" si="12"/>
        <v>4</v>
      </c>
    </row>
    <row r="159" spans="1:24" ht="24.95" customHeight="1" x14ac:dyDescent="0.25">
      <c r="A159" s="1" t="str">
        <f t="shared" si="13"/>
        <v>Красносельский</v>
      </c>
      <c r="B159" s="2" t="str">
        <f t="shared" si="14"/>
        <v>ГБОУ школа № 54</v>
      </c>
      <c r="C159" s="3">
        <f>VLOOKUP(B159,Списки!$C$1:$E$70,2,FALSE)</f>
        <v>8054</v>
      </c>
      <c r="D159" s="3" t="str">
        <f>VLOOKUP(B159,Списки!$C$1:$E$70,3,FALSE)</f>
        <v>СОШ</v>
      </c>
      <c r="E159" s="9" t="s">
        <v>135</v>
      </c>
      <c r="F159" s="43">
        <f t="shared" si="15"/>
        <v>212</v>
      </c>
      <c r="G159" s="43">
        <f t="shared" si="15"/>
        <v>196</v>
      </c>
      <c r="H159" s="43">
        <f t="shared" si="16"/>
        <v>8054156</v>
      </c>
      <c r="I159" s="119" t="s">
        <v>128</v>
      </c>
      <c r="J159" s="38" t="s">
        <v>10</v>
      </c>
      <c r="K159" s="38">
        <v>1</v>
      </c>
      <c r="L159" s="5" t="s">
        <v>10</v>
      </c>
      <c r="M159" s="5">
        <v>1</v>
      </c>
      <c r="N159" s="38">
        <v>2</v>
      </c>
      <c r="O159" s="38" t="s">
        <v>10</v>
      </c>
      <c r="P159" s="5">
        <v>1</v>
      </c>
      <c r="Q159" s="5" t="s">
        <v>10</v>
      </c>
      <c r="R159" s="38">
        <v>1</v>
      </c>
      <c r="S159" s="38" t="s">
        <v>10</v>
      </c>
      <c r="T159" s="5">
        <v>1</v>
      </c>
      <c r="U159" s="5" t="s">
        <v>10</v>
      </c>
      <c r="V159" s="38" t="s">
        <v>10</v>
      </c>
      <c r="W159" s="38">
        <v>2</v>
      </c>
      <c r="X159" s="7">
        <f t="shared" si="12"/>
        <v>9</v>
      </c>
    </row>
    <row r="160" spans="1:24" ht="24.95" customHeight="1" x14ac:dyDescent="0.25">
      <c r="A160" s="1" t="str">
        <f t="shared" si="13"/>
        <v>Красносельский</v>
      </c>
      <c r="B160" s="2" t="str">
        <f t="shared" si="14"/>
        <v>ГБОУ школа № 54</v>
      </c>
      <c r="C160" s="3">
        <f>VLOOKUP(B160,Списки!$C$1:$E$70,2,FALSE)</f>
        <v>8054</v>
      </c>
      <c r="D160" s="3" t="str">
        <f>VLOOKUP(B160,Списки!$C$1:$E$70,3,FALSE)</f>
        <v>СОШ</v>
      </c>
      <c r="E160" s="9" t="s">
        <v>135</v>
      </c>
      <c r="F160" s="43">
        <f t="shared" si="15"/>
        <v>212</v>
      </c>
      <c r="G160" s="43">
        <f t="shared" si="15"/>
        <v>196</v>
      </c>
      <c r="H160" s="43">
        <f t="shared" si="16"/>
        <v>8054157</v>
      </c>
      <c r="I160" s="119" t="s">
        <v>130</v>
      </c>
      <c r="J160" s="38" t="s">
        <v>10</v>
      </c>
      <c r="K160" s="38">
        <v>1</v>
      </c>
      <c r="L160" s="5">
        <v>1</v>
      </c>
      <c r="M160" s="5" t="s">
        <v>10</v>
      </c>
      <c r="N160" s="38">
        <v>2</v>
      </c>
      <c r="O160" s="38" t="s">
        <v>10</v>
      </c>
      <c r="P160" s="5">
        <v>1</v>
      </c>
      <c r="Q160" s="5" t="s">
        <v>10</v>
      </c>
      <c r="R160" s="38">
        <v>1</v>
      </c>
      <c r="S160" s="38" t="s">
        <v>10</v>
      </c>
      <c r="T160" s="5">
        <v>1</v>
      </c>
      <c r="U160" s="5" t="s">
        <v>10</v>
      </c>
      <c r="V160" s="38">
        <v>0</v>
      </c>
      <c r="W160" s="38" t="s">
        <v>10</v>
      </c>
      <c r="X160" s="7">
        <f t="shared" si="12"/>
        <v>7</v>
      </c>
    </row>
    <row r="161" spans="1:24" ht="24.95" customHeight="1" x14ac:dyDescent="0.25">
      <c r="A161" s="1" t="str">
        <f t="shared" si="13"/>
        <v>Красносельский</v>
      </c>
      <c r="B161" s="2" t="str">
        <f t="shared" si="14"/>
        <v>ГБОУ школа № 54</v>
      </c>
      <c r="C161" s="3">
        <f>VLOOKUP(B161,Списки!$C$1:$E$70,2,FALSE)</f>
        <v>8054</v>
      </c>
      <c r="D161" s="3" t="str">
        <f>VLOOKUP(B161,Списки!$C$1:$E$70,3,FALSE)</f>
        <v>СОШ</v>
      </c>
      <c r="E161" s="9" t="s">
        <v>135</v>
      </c>
      <c r="F161" s="43">
        <f t="shared" si="15"/>
        <v>212</v>
      </c>
      <c r="G161" s="43">
        <f t="shared" si="15"/>
        <v>196</v>
      </c>
      <c r="H161" s="43">
        <f t="shared" si="16"/>
        <v>8054158</v>
      </c>
      <c r="I161" s="119" t="s">
        <v>128</v>
      </c>
      <c r="J161" s="38" t="s">
        <v>10</v>
      </c>
      <c r="K161" s="38">
        <v>0</v>
      </c>
      <c r="L161" s="5">
        <v>0</v>
      </c>
      <c r="M161" s="5" t="s">
        <v>10</v>
      </c>
      <c r="N161" s="38">
        <v>2</v>
      </c>
      <c r="O161" s="38" t="s">
        <v>10</v>
      </c>
      <c r="P161" s="5">
        <v>1</v>
      </c>
      <c r="Q161" s="5" t="s">
        <v>10</v>
      </c>
      <c r="R161" s="38">
        <v>1</v>
      </c>
      <c r="S161" s="38" t="s">
        <v>10</v>
      </c>
      <c r="T161" s="5">
        <v>1</v>
      </c>
      <c r="U161" s="5" t="s">
        <v>10</v>
      </c>
      <c r="V161" s="38">
        <v>1</v>
      </c>
      <c r="W161" s="38" t="s">
        <v>10</v>
      </c>
      <c r="X161" s="7">
        <f t="shared" si="12"/>
        <v>6</v>
      </c>
    </row>
    <row r="162" spans="1:24" ht="24.95" customHeight="1" x14ac:dyDescent="0.25">
      <c r="A162" s="1" t="str">
        <f t="shared" si="13"/>
        <v>Красносельский</v>
      </c>
      <c r="B162" s="2" t="str">
        <f t="shared" si="14"/>
        <v>ГБОУ школа № 54</v>
      </c>
      <c r="C162" s="3">
        <f>VLOOKUP(B162,Списки!$C$1:$E$70,2,FALSE)</f>
        <v>8054</v>
      </c>
      <c r="D162" s="3" t="str">
        <f>VLOOKUP(B162,Списки!$C$1:$E$70,3,FALSE)</f>
        <v>СОШ</v>
      </c>
      <c r="E162" s="9" t="s">
        <v>135</v>
      </c>
      <c r="F162" s="43">
        <f t="shared" si="15"/>
        <v>212</v>
      </c>
      <c r="G162" s="43">
        <f t="shared" si="15"/>
        <v>196</v>
      </c>
      <c r="H162" s="43">
        <f t="shared" si="16"/>
        <v>8054159</v>
      </c>
      <c r="I162" s="119" t="s">
        <v>128</v>
      </c>
      <c r="J162" s="38">
        <v>2</v>
      </c>
      <c r="K162" s="38" t="s">
        <v>10</v>
      </c>
      <c r="L162" s="5">
        <v>1</v>
      </c>
      <c r="M162" s="5" t="s">
        <v>10</v>
      </c>
      <c r="N162" s="38">
        <v>0</v>
      </c>
      <c r="O162" s="38" t="s">
        <v>10</v>
      </c>
      <c r="P162" s="5" t="s">
        <v>10</v>
      </c>
      <c r="Q162" s="5">
        <v>0</v>
      </c>
      <c r="R162" s="38">
        <v>1</v>
      </c>
      <c r="S162" s="38" t="s">
        <v>10</v>
      </c>
      <c r="T162" s="5">
        <v>1</v>
      </c>
      <c r="U162" s="5" t="s">
        <v>10</v>
      </c>
      <c r="V162" s="38">
        <v>0</v>
      </c>
      <c r="W162" s="38" t="s">
        <v>10</v>
      </c>
      <c r="X162" s="7">
        <f t="shared" si="12"/>
        <v>5</v>
      </c>
    </row>
    <row r="163" spans="1:24" ht="24.95" customHeight="1" x14ac:dyDescent="0.25">
      <c r="A163" s="1" t="str">
        <f t="shared" si="13"/>
        <v>Красносельский</v>
      </c>
      <c r="B163" s="2" t="str">
        <f t="shared" si="14"/>
        <v>ГБОУ школа № 54</v>
      </c>
      <c r="C163" s="3">
        <f>VLOOKUP(B163,Списки!$C$1:$E$70,2,FALSE)</f>
        <v>8054</v>
      </c>
      <c r="D163" s="3" t="str">
        <f>VLOOKUP(B163,Списки!$C$1:$E$70,3,FALSE)</f>
        <v>СОШ</v>
      </c>
      <c r="E163" s="9" t="s">
        <v>135</v>
      </c>
      <c r="F163" s="43">
        <f t="shared" si="15"/>
        <v>212</v>
      </c>
      <c r="G163" s="43">
        <f t="shared" si="15"/>
        <v>196</v>
      </c>
      <c r="H163" s="43">
        <f t="shared" si="16"/>
        <v>8054160</v>
      </c>
      <c r="I163" s="119" t="s">
        <v>130</v>
      </c>
      <c r="J163" s="38">
        <v>2</v>
      </c>
      <c r="K163" s="38" t="s">
        <v>10</v>
      </c>
      <c r="L163" s="5">
        <v>1</v>
      </c>
      <c r="M163" s="5" t="s">
        <v>10</v>
      </c>
      <c r="N163" s="38">
        <v>2</v>
      </c>
      <c r="O163" s="38" t="s">
        <v>10</v>
      </c>
      <c r="P163" s="5">
        <v>0</v>
      </c>
      <c r="Q163" s="5" t="s">
        <v>10</v>
      </c>
      <c r="R163" s="38">
        <v>1</v>
      </c>
      <c r="S163" s="38" t="s">
        <v>10</v>
      </c>
      <c r="T163" s="5">
        <v>1</v>
      </c>
      <c r="U163" s="5" t="s">
        <v>10</v>
      </c>
      <c r="V163" s="38">
        <v>2</v>
      </c>
      <c r="W163" s="38" t="s">
        <v>10</v>
      </c>
      <c r="X163" s="7">
        <f t="shared" si="12"/>
        <v>9</v>
      </c>
    </row>
    <row r="164" spans="1:24" ht="24.95" customHeight="1" x14ac:dyDescent="0.25">
      <c r="A164" s="1" t="str">
        <f t="shared" si="13"/>
        <v>Красносельский</v>
      </c>
      <c r="B164" s="2" t="str">
        <f t="shared" si="14"/>
        <v>ГБОУ школа № 54</v>
      </c>
      <c r="C164" s="3">
        <f>VLOOKUP(B164,Списки!$C$1:$E$70,2,FALSE)</f>
        <v>8054</v>
      </c>
      <c r="D164" s="3" t="str">
        <f>VLOOKUP(B164,Списки!$C$1:$E$70,3,FALSE)</f>
        <v>СОШ</v>
      </c>
      <c r="E164" s="9" t="s">
        <v>135</v>
      </c>
      <c r="F164" s="43">
        <f t="shared" si="15"/>
        <v>212</v>
      </c>
      <c r="G164" s="43">
        <f t="shared" si="15"/>
        <v>196</v>
      </c>
      <c r="H164" s="43">
        <f t="shared" si="16"/>
        <v>8054161</v>
      </c>
      <c r="I164" s="119" t="s">
        <v>128</v>
      </c>
      <c r="J164" s="38" t="s">
        <v>10</v>
      </c>
      <c r="K164" s="38">
        <v>2</v>
      </c>
      <c r="L164" s="5" t="s">
        <v>10</v>
      </c>
      <c r="M164" s="5">
        <v>1</v>
      </c>
      <c r="N164" s="38" t="s">
        <v>10</v>
      </c>
      <c r="O164" s="38">
        <v>0</v>
      </c>
      <c r="P164" s="5" t="s">
        <v>10</v>
      </c>
      <c r="Q164" s="5">
        <v>1</v>
      </c>
      <c r="R164" s="38">
        <v>1</v>
      </c>
      <c r="S164" s="38" t="s">
        <v>10</v>
      </c>
      <c r="T164" s="5">
        <v>1</v>
      </c>
      <c r="U164" s="5" t="s">
        <v>10</v>
      </c>
      <c r="V164" s="38">
        <v>1</v>
      </c>
      <c r="W164" s="38" t="s">
        <v>10</v>
      </c>
      <c r="X164" s="7">
        <f t="shared" si="12"/>
        <v>7</v>
      </c>
    </row>
    <row r="165" spans="1:24" ht="24.95" customHeight="1" x14ac:dyDescent="0.25">
      <c r="A165" s="1" t="str">
        <f t="shared" si="13"/>
        <v>Красносельский</v>
      </c>
      <c r="B165" s="2" t="str">
        <f t="shared" si="14"/>
        <v>ГБОУ школа № 54</v>
      </c>
      <c r="C165" s="3">
        <f>VLOOKUP(B165,Списки!$C$1:$E$70,2,FALSE)</f>
        <v>8054</v>
      </c>
      <c r="D165" s="3" t="str">
        <f>VLOOKUP(B165,Списки!$C$1:$E$70,3,FALSE)</f>
        <v>СОШ</v>
      </c>
      <c r="E165" s="9" t="s">
        <v>135</v>
      </c>
      <c r="F165" s="43">
        <f t="shared" si="15"/>
        <v>212</v>
      </c>
      <c r="G165" s="43">
        <f t="shared" si="15"/>
        <v>196</v>
      </c>
      <c r="H165" s="43">
        <f t="shared" si="16"/>
        <v>8054162</v>
      </c>
      <c r="I165" s="119" t="s">
        <v>128</v>
      </c>
      <c r="J165" s="38">
        <v>2</v>
      </c>
      <c r="K165" s="38" t="s">
        <v>10</v>
      </c>
      <c r="L165" s="5" t="s">
        <v>10</v>
      </c>
      <c r="M165" s="5">
        <v>1</v>
      </c>
      <c r="N165" s="38">
        <v>2</v>
      </c>
      <c r="O165" s="38" t="s">
        <v>10</v>
      </c>
      <c r="P165" s="5">
        <v>1</v>
      </c>
      <c r="Q165" s="5" t="s">
        <v>10</v>
      </c>
      <c r="R165" s="38">
        <v>1</v>
      </c>
      <c r="S165" s="38" t="s">
        <v>10</v>
      </c>
      <c r="T165" s="5">
        <v>1</v>
      </c>
      <c r="U165" s="5" t="s">
        <v>10</v>
      </c>
      <c r="V165" s="38">
        <v>0</v>
      </c>
      <c r="W165" s="38" t="s">
        <v>10</v>
      </c>
      <c r="X165" s="7">
        <f t="shared" si="12"/>
        <v>8</v>
      </c>
    </row>
    <row r="166" spans="1:24" ht="24.95" customHeight="1" x14ac:dyDescent="0.25">
      <c r="A166" s="1" t="str">
        <f t="shared" si="13"/>
        <v>Красносельский</v>
      </c>
      <c r="B166" s="2" t="str">
        <f t="shared" si="14"/>
        <v>ГБОУ школа № 54</v>
      </c>
      <c r="C166" s="3">
        <f>VLOOKUP(B166,Списки!$C$1:$E$70,2,FALSE)</f>
        <v>8054</v>
      </c>
      <c r="D166" s="3" t="str">
        <f>VLOOKUP(B166,Списки!$C$1:$E$70,3,FALSE)</f>
        <v>СОШ</v>
      </c>
      <c r="E166" s="9" t="s">
        <v>135</v>
      </c>
      <c r="F166" s="43">
        <f t="shared" si="15"/>
        <v>212</v>
      </c>
      <c r="G166" s="43">
        <f t="shared" si="15"/>
        <v>196</v>
      </c>
      <c r="H166" s="43">
        <f t="shared" si="16"/>
        <v>8054163</v>
      </c>
      <c r="I166" s="119" t="s">
        <v>130</v>
      </c>
      <c r="J166" s="38" t="s">
        <v>10</v>
      </c>
      <c r="K166" s="38">
        <v>0</v>
      </c>
      <c r="L166" s="5">
        <v>0</v>
      </c>
      <c r="M166" s="5" t="s">
        <v>10</v>
      </c>
      <c r="N166" s="38" t="s">
        <v>10</v>
      </c>
      <c r="O166" s="38">
        <v>0</v>
      </c>
      <c r="P166" s="5">
        <v>0</v>
      </c>
      <c r="Q166" s="5" t="s">
        <v>10</v>
      </c>
      <c r="R166" s="38">
        <v>1</v>
      </c>
      <c r="S166" s="38" t="s">
        <v>10</v>
      </c>
      <c r="T166" s="5">
        <v>1</v>
      </c>
      <c r="U166" s="5" t="s">
        <v>10</v>
      </c>
      <c r="V166" s="38">
        <v>0</v>
      </c>
      <c r="W166" s="38" t="s">
        <v>10</v>
      </c>
      <c r="X166" s="7">
        <f t="shared" si="12"/>
        <v>2</v>
      </c>
    </row>
    <row r="167" spans="1:24" ht="24.95" customHeight="1" x14ac:dyDescent="0.25">
      <c r="A167" s="1" t="str">
        <f t="shared" si="13"/>
        <v>Красносельский</v>
      </c>
      <c r="B167" s="2" t="str">
        <f t="shared" si="14"/>
        <v>ГБОУ школа № 54</v>
      </c>
      <c r="C167" s="3">
        <f>VLOOKUP(B167,Списки!$C$1:$E$70,2,FALSE)</f>
        <v>8054</v>
      </c>
      <c r="D167" s="3" t="str">
        <f>VLOOKUP(B167,Списки!$C$1:$E$70,3,FALSE)</f>
        <v>СОШ</v>
      </c>
      <c r="E167" s="9" t="s">
        <v>135</v>
      </c>
      <c r="F167" s="43">
        <f t="shared" si="15"/>
        <v>212</v>
      </c>
      <c r="G167" s="43">
        <f t="shared" si="15"/>
        <v>196</v>
      </c>
      <c r="H167" s="43">
        <f t="shared" si="16"/>
        <v>8054164</v>
      </c>
      <c r="I167" s="119" t="s">
        <v>128</v>
      </c>
      <c r="J167" s="38">
        <v>2</v>
      </c>
      <c r="K167" s="38" t="s">
        <v>10</v>
      </c>
      <c r="L167" s="5">
        <v>1</v>
      </c>
      <c r="M167" s="5" t="s">
        <v>10</v>
      </c>
      <c r="N167" s="38" t="s">
        <v>10</v>
      </c>
      <c r="O167" s="38" t="s">
        <v>10</v>
      </c>
      <c r="P167" s="5">
        <v>0</v>
      </c>
      <c r="Q167" s="5" t="s">
        <v>10</v>
      </c>
      <c r="R167" s="38">
        <v>1</v>
      </c>
      <c r="S167" s="38" t="s">
        <v>10</v>
      </c>
      <c r="T167" s="5">
        <v>1</v>
      </c>
      <c r="U167" s="5" t="s">
        <v>10</v>
      </c>
      <c r="V167" s="38">
        <v>1</v>
      </c>
      <c r="W167" s="38" t="s">
        <v>10</v>
      </c>
      <c r="X167" s="7">
        <f t="shared" si="12"/>
        <v>6</v>
      </c>
    </row>
    <row r="168" spans="1:24" ht="24.95" customHeight="1" x14ac:dyDescent="0.25">
      <c r="A168" s="1" t="str">
        <f t="shared" si="13"/>
        <v>Красносельский</v>
      </c>
      <c r="B168" s="2" t="str">
        <f t="shared" si="14"/>
        <v>ГБОУ школа № 54</v>
      </c>
      <c r="C168" s="3">
        <f>VLOOKUP(B168,Списки!$C$1:$E$70,2,FALSE)</f>
        <v>8054</v>
      </c>
      <c r="D168" s="3" t="str">
        <f>VLOOKUP(B168,Списки!$C$1:$E$70,3,FALSE)</f>
        <v>СОШ</v>
      </c>
      <c r="E168" s="9" t="s">
        <v>135</v>
      </c>
      <c r="F168" s="43">
        <f t="shared" si="15"/>
        <v>212</v>
      </c>
      <c r="G168" s="43">
        <f t="shared" si="15"/>
        <v>196</v>
      </c>
      <c r="H168" s="43">
        <f t="shared" si="16"/>
        <v>8054165</v>
      </c>
      <c r="I168" s="119" t="s">
        <v>130</v>
      </c>
      <c r="J168" s="38">
        <v>2</v>
      </c>
      <c r="K168" s="38" t="s">
        <v>10</v>
      </c>
      <c r="L168" s="5">
        <v>1</v>
      </c>
      <c r="M168" s="5" t="s">
        <v>10</v>
      </c>
      <c r="N168" s="38">
        <v>2</v>
      </c>
      <c r="O168" s="38" t="s">
        <v>10</v>
      </c>
      <c r="P168" s="5">
        <v>1</v>
      </c>
      <c r="Q168" s="5" t="s">
        <v>10</v>
      </c>
      <c r="R168" s="38">
        <v>1</v>
      </c>
      <c r="S168" s="38" t="s">
        <v>10</v>
      </c>
      <c r="T168" s="5">
        <v>1</v>
      </c>
      <c r="U168" s="5" t="s">
        <v>10</v>
      </c>
      <c r="V168" s="38">
        <v>2</v>
      </c>
      <c r="W168" s="38" t="s">
        <v>10</v>
      </c>
      <c r="X168" s="7">
        <f t="shared" si="12"/>
        <v>10</v>
      </c>
    </row>
    <row r="169" spans="1:24" ht="24.95" customHeight="1" x14ac:dyDescent="0.25">
      <c r="A169" s="1" t="str">
        <f t="shared" si="13"/>
        <v>Красносельский</v>
      </c>
      <c r="B169" s="2" t="str">
        <f t="shared" si="14"/>
        <v>ГБОУ школа № 54</v>
      </c>
      <c r="C169" s="3">
        <f>VLOOKUP(B169,Списки!$C$1:$E$70,2,FALSE)</f>
        <v>8054</v>
      </c>
      <c r="D169" s="3" t="str">
        <f>VLOOKUP(B169,Списки!$C$1:$E$70,3,FALSE)</f>
        <v>СОШ</v>
      </c>
      <c r="E169" s="9" t="s">
        <v>135</v>
      </c>
      <c r="F169" s="43">
        <f t="shared" si="15"/>
        <v>212</v>
      </c>
      <c r="G169" s="43">
        <f t="shared" si="15"/>
        <v>196</v>
      </c>
      <c r="H169" s="43">
        <f t="shared" si="16"/>
        <v>8054166</v>
      </c>
      <c r="I169" s="119" t="s">
        <v>128</v>
      </c>
      <c r="J169" s="38" t="s">
        <v>10</v>
      </c>
      <c r="K169" s="38">
        <v>0</v>
      </c>
      <c r="L169" s="5">
        <v>1</v>
      </c>
      <c r="M169" s="5" t="s">
        <v>10</v>
      </c>
      <c r="N169" s="38">
        <v>1</v>
      </c>
      <c r="O169" s="38" t="s">
        <v>10</v>
      </c>
      <c r="P169" s="5">
        <v>0</v>
      </c>
      <c r="Q169" s="5" t="s">
        <v>10</v>
      </c>
      <c r="R169" s="38">
        <v>1</v>
      </c>
      <c r="S169" s="38" t="s">
        <v>10</v>
      </c>
      <c r="T169" s="5">
        <v>1</v>
      </c>
      <c r="U169" s="5" t="s">
        <v>10</v>
      </c>
      <c r="V169" s="38">
        <v>1</v>
      </c>
      <c r="W169" s="38" t="s">
        <v>10</v>
      </c>
      <c r="X169" s="7">
        <f t="shared" si="12"/>
        <v>5</v>
      </c>
    </row>
    <row r="170" spans="1:24" ht="24.95" customHeight="1" x14ac:dyDescent="0.25">
      <c r="A170" s="1" t="str">
        <f t="shared" si="13"/>
        <v>Красносельский</v>
      </c>
      <c r="B170" s="2" t="str">
        <f t="shared" si="14"/>
        <v>ГБОУ школа № 54</v>
      </c>
      <c r="C170" s="3">
        <f>VLOOKUP(B170,Списки!$C$1:$E$70,2,FALSE)</f>
        <v>8054</v>
      </c>
      <c r="D170" s="3" t="str">
        <f>VLOOKUP(B170,Списки!$C$1:$E$70,3,FALSE)</f>
        <v>СОШ</v>
      </c>
      <c r="E170" s="9" t="s">
        <v>135</v>
      </c>
      <c r="F170" s="43">
        <f t="shared" si="15"/>
        <v>212</v>
      </c>
      <c r="G170" s="43">
        <f t="shared" si="15"/>
        <v>196</v>
      </c>
      <c r="H170" s="43">
        <f t="shared" si="16"/>
        <v>8054167</v>
      </c>
      <c r="I170" s="119" t="s">
        <v>130</v>
      </c>
      <c r="J170" s="38">
        <v>2</v>
      </c>
      <c r="K170" s="38" t="s">
        <v>10</v>
      </c>
      <c r="L170" s="5" t="s">
        <v>10</v>
      </c>
      <c r="M170" s="5">
        <v>1</v>
      </c>
      <c r="N170" s="38" t="s">
        <v>10</v>
      </c>
      <c r="O170" s="38">
        <v>1</v>
      </c>
      <c r="P170" s="5" t="s">
        <v>10</v>
      </c>
      <c r="Q170" s="5">
        <v>1</v>
      </c>
      <c r="R170" s="38">
        <v>2</v>
      </c>
      <c r="S170" s="38" t="s">
        <v>10</v>
      </c>
      <c r="T170" s="5">
        <v>1</v>
      </c>
      <c r="U170" s="5" t="s">
        <v>10</v>
      </c>
      <c r="V170" s="38">
        <v>2</v>
      </c>
      <c r="W170" s="38" t="s">
        <v>10</v>
      </c>
      <c r="X170" s="7">
        <f t="shared" si="12"/>
        <v>10</v>
      </c>
    </row>
    <row r="171" spans="1:24" ht="24.95" customHeight="1" x14ac:dyDescent="0.25">
      <c r="A171" s="1" t="str">
        <f t="shared" si="13"/>
        <v>Красносельский</v>
      </c>
      <c r="B171" s="2" t="str">
        <f t="shared" si="14"/>
        <v>ГБОУ школа № 54</v>
      </c>
      <c r="C171" s="3">
        <f>VLOOKUP(B171,Списки!$C$1:$E$70,2,FALSE)</f>
        <v>8054</v>
      </c>
      <c r="D171" s="3" t="str">
        <f>VLOOKUP(B171,Списки!$C$1:$E$70,3,FALSE)</f>
        <v>СОШ</v>
      </c>
      <c r="E171" s="9" t="s">
        <v>135</v>
      </c>
      <c r="F171" s="43">
        <f t="shared" si="15"/>
        <v>212</v>
      </c>
      <c r="G171" s="43">
        <f t="shared" si="15"/>
        <v>196</v>
      </c>
      <c r="H171" s="43">
        <f t="shared" si="16"/>
        <v>8054168</v>
      </c>
      <c r="I171" s="119" t="s">
        <v>130</v>
      </c>
      <c r="J171" s="38">
        <v>2</v>
      </c>
      <c r="K171" s="38" t="s">
        <v>10</v>
      </c>
      <c r="L171" s="5" t="s">
        <v>10</v>
      </c>
      <c r="M171" s="5">
        <v>1</v>
      </c>
      <c r="N171" s="38" t="s">
        <v>10</v>
      </c>
      <c r="O171" s="38">
        <v>2</v>
      </c>
      <c r="P171" s="5" t="s">
        <v>10</v>
      </c>
      <c r="Q171" s="5">
        <v>1</v>
      </c>
      <c r="R171" s="38">
        <v>2</v>
      </c>
      <c r="S171" s="38" t="s">
        <v>10</v>
      </c>
      <c r="T171" s="5">
        <v>1</v>
      </c>
      <c r="U171" s="5" t="s">
        <v>10</v>
      </c>
      <c r="V171" s="38" t="s">
        <v>10</v>
      </c>
      <c r="W171" s="38" t="s">
        <v>10</v>
      </c>
      <c r="X171" s="7">
        <f t="shared" si="12"/>
        <v>9</v>
      </c>
    </row>
    <row r="172" spans="1:24" ht="24.95" customHeight="1" x14ac:dyDescent="0.25">
      <c r="A172" s="1" t="str">
        <f t="shared" si="13"/>
        <v>Красносельский</v>
      </c>
      <c r="B172" s="2" t="str">
        <f t="shared" si="14"/>
        <v>ГБОУ школа № 54</v>
      </c>
      <c r="C172" s="3">
        <f>VLOOKUP(B172,Списки!$C$1:$E$70,2,FALSE)</f>
        <v>8054</v>
      </c>
      <c r="D172" s="3" t="str">
        <f>VLOOKUP(B172,Списки!$C$1:$E$70,3,FALSE)</f>
        <v>СОШ</v>
      </c>
      <c r="E172" s="9" t="s">
        <v>135</v>
      </c>
      <c r="F172" s="43">
        <f t="shared" si="15"/>
        <v>212</v>
      </c>
      <c r="G172" s="43">
        <f t="shared" si="15"/>
        <v>196</v>
      </c>
      <c r="H172" s="43">
        <f t="shared" si="16"/>
        <v>8054169</v>
      </c>
      <c r="I172" s="119" t="s">
        <v>128</v>
      </c>
      <c r="J172" s="38" t="s">
        <v>10</v>
      </c>
      <c r="K172" s="38">
        <v>0</v>
      </c>
      <c r="L172" s="5">
        <v>1</v>
      </c>
      <c r="M172" s="5" t="s">
        <v>10</v>
      </c>
      <c r="N172" s="38">
        <v>2</v>
      </c>
      <c r="O172" s="38" t="s">
        <v>10</v>
      </c>
      <c r="P172" s="5">
        <v>1</v>
      </c>
      <c r="Q172" s="5" t="s">
        <v>10</v>
      </c>
      <c r="R172" s="38">
        <v>1</v>
      </c>
      <c r="S172" s="38" t="s">
        <v>10</v>
      </c>
      <c r="T172" s="5">
        <v>0</v>
      </c>
      <c r="U172" s="5" t="s">
        <v>10</v>
      </c>
      <c r="V172" s="38">
        <v>1</v>
      </c>
      <c r="W172" s="38" t="s">
        <v>10</v>
      </c>
      <c r="X172" s="7">
        <f t="shared" si="12"/>
        <v>6</v>
      </c>
    </row>
    <row r="173" spans="1:24" ht="24.95" customHeight="1" x14ac:dyDescent="0.25">
      <c r="A173" s="1" t="str">
        <f t="shared" si="13"/>
        <v>Красносельский</v>
      </c>
      <c r="B173" s="2" t="str">
        <f t="shared" si="14"/>
        <v>ГБОУ школа № 54</v>
      </c>
      <c r="C173" s="3">
        <f>VLOOKUP(B173,Списки!$C$1:$E$70,2,FALSE)</f>
        <v>8054</v>
      </c>
      <c r="D173" s="3" t="str">
        <f>VLOOKUP(B173,Списки!$C$1:$E$70,3,FALSE)</f>
        <v>СОШ</v>
      </c>
      <c r="E173" s="9" t="s">
        <v>135</v>
      </c>
      <c r="F173" s="43">
        <f t="shared" si="15"/>
        <v>212</v>
      </c>
      <c r="G173" s="43">
        <f t="shared" si="15"/>
        <v>196</v>
      </c>
      <c r="H173" s="43">
        <f t="shared" si="16"/>
        <v>8054170</v>
      </c>
      <c r="I173" s="119" t="s">
        <v>128</v>
      </c>
      <c r="J173" s="38">
        <v>2</v>
      </c>
      <c r="K173" s="38" t="s">
        <v>10</v>
      </c>
      <c r="L173" s="5" t="s">
        <v>10</v>
      </c>
      <c r="M173" s="5">
        <v>1</v>
      </c>
      <c r="N173" s="38">
        <v>2</v>
      </c>
      <c r="O173" s="38" t="s">
        <v>10</v>
      </c>
      <c r="P173" s="5">
        <v>1</v>
      </c>
      <c r="Q173" s="5" t="s">
        <v>10</v>
      </c>
      <c r="R173" s="38">
        <v>1</v>
      </c>
      <c r="S173" s="38" t="s">
        <v>10</v>
      </c>
      <c r="T173" s="5">
        <v>0</v>
      </c>
      <c r="U173" s="5" t="s">
        <v>10</v>
      </c>
      <c r="V173" s="38">
        <v>0</v>
      </c>
      <c r="W173" s="38" t="s">
        <v>10</v>
      </c>
      <c r="X173" s="7">
        <f t="shared" si="12"/>
        <v>7</v>
      </c>
    </row>
    <row r="174" spans="1:24" ht="24.95" customHeight="1" x14ac:dyDescent="0.25">
      <c r="A174" s="1" t="str">
        <f t="shared" si="13"/>
        <v>Красносельский</v>
      </c>
      <c r="B174" s="2" t="str">
        <f t="shared" si="14"/>
        <v>ГБОУ школа № 54</v>
      </c>
      <c r="C174" s="3">
        <f>VLOOKUP(B174,Списки!$C$1:$E$70,2,FALSE)</f>
        <v>8054</v>
      </c>
      <c r="D174" s="3" t="str">
        <f>VLOOKUP(B174,Списки!$C$1:$E$70,3,FALSE)</f>
        <v>СОШ</v>
      </c>
      <c r="E174" s="9" t="s">
        <v>135</v>
      </c>
      <c r="F174" s="43">
        <f t="shared" si="15"/>
        <v>212</v>
      </c>
      <c r="G174" s="43">
        <f t="shared" si="15"/>
        <v>196</v>
      </c>
      <c r="H174" s="43">
        <f t="shared" si="16"/>
        <v>8054171</v>
      </c>
      <c r="I174" s="119" t="s">
        <v>128</v>
      </c>
      <c r="J174" s="38" t="s">
        <v>10</v>
      </c>
      <c r="K174" s="38">
        <v>2</v>
      </c>
      <c r="L174" s="5">
        <v>0</v>
      </c>
      <c r="M174" s="5" t="s">
        <v>10</v>
      </c>
      <c r="N174" s="38">
        <v>2</v>
      </c>
      <c r="O174" s="38" t="s">
        <v>10</v>
      </c>
      <c r="P174" s="5" t="s">
        <v>10</v>
      </c>
      <c r="Q174" s="5">
        <v>1</v>
      </c>
      <c r="R174" s="38" t="s">
        <v>10</v>
      </c>
      <c r="S174" s="38">
        <v>2</v>
      </c>
      <c r="T174" s="5">
        <v>1</v>
      </c>
      <c r="U174" s="5" t="s">
        <v>10</v>
      </c>
      <c r="V174" s="38">
        <v>1</v>
      </c>
      <c r="W174" s="38" t="s">
        <v>10</v>
      </c>
      <c r="X174" s="7">
        <f t="shared" si="12"/>
        <v>9</v>
      </c>
    </row>
    <row r="175" spans="1:24" ht="24.95" customHeight="1" x14ac:dyDescent="0.25">
      <c r="A175" s="1" t="str">
        <f t="shared" si="13"/>
        <v>Красносельский</v>
      </c>
      <c r="B175" s="2" t="str">
        <f t="shared" si="14"/>
        <v>ГБОУ школа № 54</v>
      </c>
      <c r="C175" s="3">
        <f>VLOOKUP(B175,Списки!$C$1:$E$70,2,FALSE)</f>
        <v>8054</v>
      </c>
      <c r="D175" s="3" t="str">
        <f>VLOOKUP(B175,Списки!$C$1:$E$70,3,FALSE)</f>
        <v>СОШ</v>
      </c>
      <c r="E175" s="9" t="s">
        <v>135</v>
      </c>
      <c r="F175" s="43">
        <f t="shared" si="15"/>
        <v>212</v>
      </c>
      <c r="G175" s="43">
        <f t="shared" si="15"/>
        <v>196</v>
      </c>
      <c r="H175" s="43">
        <f t="shared" si="16"/>
        <v>8054172</v>
      </c>
      <c r="I175" s="119" t="s">
        <v>130</v>
      </c>
      <c r="J175" s="38" t="s">
        <v>10</v>
      </c>
      <c r="K175" s="38">
        <v>0</v>
      </c>
      <c r="L175" s="5">
        <v>0</v>
      </c>
      <c r="M175" s="5" t="s">
        <v>10</v>
      </c>
      <c r="N175" s="38" t="s">
        <v>10</v>
      </c>
      <c r="O175" s="38">
        <v>0</v>
      </c>
      <c r="P175" s="5" t="s">
        <v>10</v>
      </c>
      <c r="Q175" s="5">
        <v>1</v>
      </c>
      <c r="R175" s="38" t="s">
        <v>10</v>
      </c>
      <c r="S175" s="38">
        <v>0</v>
      </c>
      <c r="T175" s="5">
        <v>1</v>
      </c>
      <c r="U175" s="5" t="s">
        <v>10</v>
      </c>
      <c r="V175" s="38">
        <v>0</v>
      </c>
      <c r="W175" s="38" t="s">
        <v>10</v>
      </c>
      <c r="X175" s="7">
        <f t="shared" si="12"/>
        <v>2</v>
      </c>
    </row>
    <row r="176" spans="1:24" ht="24.95" customHeight="1" x14ac:dyDescent="0.25">
      <c r="A176" s="1" t="str">
        <f t="shared" si="13"/>
        <v>Красносельский</v>
      </c>
      <c r="B176" s="2" t="str">
        <f t="shared" si="14"/>
        <v>ГБОУ школа № 54</v>
      </c>
      <c r="C176" s="3">
        <f>VLOOKUP(B176,Списки!$C$1:$E$70,2,FALSE)</f>
        <v>8054</v>
      </c>
      <c r="D176" s="3" t="str">
        <f>VLOOKUP(B176,Списки!$C$1:$E$70,3,FALSE)</f>
        <v>СОШ</v>
      </c>
      <c r="E176" s="9" t="s">
        <v>136</v>
      </c>
      <c r="F176" s="43">
        <f t="shared" si="15"/>
        <v>212</v>
      </c>
      <c r="G176" s="43">
        <f t="shared" si="15"/>
        <v>196</v>
      </c>
      <c r="H176" s="43">
        <f t="shared" si="16"/>
        <v>8054173</v>
      </c>
      <c r="I176" s="119" t="s">
        <v>128</v>
      </c>
      <c r="J176" s="38">
        <v>1</v>
      </c>
      <c r="K176" s="38" t="s">
        <v>129</v>
      </c>
      <c r="L176" s="5" t="s">
        <v>129</v>
      </c>
      <c r="M176" s="5">
        <v>1</v>
      </c>
      <c r="N176" s="38" t="s">
        <v>129</v>
      </c>
      <c r="O176" s="38" t="s">
        <v>129</v>
      </c>
      <c r="P176" s="5">
        <v>0</v>
      </c>
      <c r="Q176" s="5" t="s">
        <v>129</v>
      </c>
      <c r="R176" s="38">
        <v>0</v>
      </c>
      <c r="S176" s="38" t="s">
        <v>129</v>
      </c>
      <c r="T176" s="5">
        <v>1</v>
      </c>
      <c r="U176" s="5" t="s">
        <v>129</v>
      </c>
      <c r="V176" s="38">
        <v>1</v>
      </c>
      <c r="W176" s="38" t="s">
        <v>129</v>
      </c>
      <c r="X176" s="7">
        <f t="shared" si="12"/>
        <v>4</v>
      </c>
    </row>
    <row r="177" spans="1:24" ht="24.95" customHeight="1" x14ac:dyDescent="0.25">
      <c r="A177" s="1" t="str">
        <f t="shared" si="13"/>
        <v>Красносельский</v>
      </c>
      <c r="B177" s="2" t="str">
        <f t="shared" si="14"/>
        <v>ГБОУ школа № 54</v>
      </c>
      <c r="C177" s="3">
        <f>VLOOKUP(B177,Списки!$C$1:$E$70,2,FALSE)</f>
        <v>8054</v>
      </c>
      <c r="D177" s="3" t="str">
        <f>VLOOKUP(B177,Списки!$C$1:$E$70,3,FALSE)</f>
        <v>СОШ</v>
      </c>
      <c r="E177" s="9" t="s">
        <v>136</v>
      </c>
      <c r="F177" s="43">
        <f t="shared" si="15"/>
        <v>212</v>
      </c>
      <c r="G177" s="43">
        <f t="shared" si="15"/>
        <v>196</v>
      </c>
      <c r="H177" s="43">
        <f t="shared" si="16"/>
        <v>8054174</v>
      </c>
      <c r="I177" s="119" t="s">
        <v>128</v>
      </c>
      <c r="J177" s="38">
        <v>2</v>
      </c>
      <c r="K177" s="38" t="s">
        <v>129</v>
      </c>
      <c r="L177" s="5" t="s">
        <v>129</v>
      </c>
      <c r="M177" s="5">
        <v>1</v>
      </c>
      <c r="N177" s="38" t="s">
        <v>129</v>
      </c>
      <c r="O177" s="38">
        <v>2</v>
      </c>
      <c r="P177" s="5" t="s">
        <v>129</v>
      </c>
      <c r="Q177" s="5">
        <v>0</v>
      </c>
      <c r="R177" s="38" t="s">
        <v>129</v>
      </c>
      <c r="S177" s="38">
        <v>2</v>
      </c>
      <c r="T177" s="5">
        <v>1</v>
      </c>
      <c r="U177" s="5" t="s">
        <v>129</v>
      </c>
      <c r="V177" s="38">
        <v>1</v>
      </c>
      <c r="W177" s="38" t="s">
        <v>129</v>
      </c>
      <c r="X177" s="7">
        <f t="shared" si="12"/>
        <v>9</v>
      </c>
    </row>
    <row r="178" spans="1:24" ht="24.95" customHeight="1" x14ac:dyDescent="0.25">
      <c r="A178" s="1" t="str">
        <f t="shared" si="13"/>
        <v>Красносельский</v>
      </c>
      <c r="B178" s="2" t="str">
        <f t="shared" si="14"/>
        <v>ГБОУ школа № 54</v>
      </c>
      <c r="C178" s="3">
        <f>VLOOKUP(B178,Списки!$C$1:$E$70,2,FALSE)</f>
        <v>8054</v>
      </c>
      <c r="D178" s="3" t="str">
        <f>VLOOKUP(B178,Списки!$C$1:$E$70,3,FALSE)</f>
        <v>СОШ</v>
      </c>
      <c r="E178" s="9" t="s">
        <v>136</v>
      </c>
      <c r="F178" s="43">
        <f t="shared" si="15"/>
        <v>212</v>
      </c>
      <c r="G178" s="43">
        <f t="shared" si="15"/>
        <v>196</v>
      </c>
      <c r="H178" s="43">
        <f t="shared" si="16"/>
        <v>8054175</v>
      </c>
      <c r="I178" s="119" t="s">
        <v>128</v>
      </c>
      <c r="J178" s="38" t="s">
        <v>129</v>
      </c>
      <c r="K178" s="38">
        <v>2</v>
      </c>
      <c r="L178" s="5" t="s">
        <v>129</v>
      </c>
      <c r="M178" s="5">
        <v>1</v>
      </c>
      <c r="N178" s="38" t="s">
        <v>129</v>
      </c>
      <c r="O178" s="38">
        <v>2</v>
      </c>
      <c r="P178" s="5" t="s">
        <v>129</v>
      </c>
      <c r="Q178" s="5">
        <v>1</v>
      </c>
      <c r="R178" s="38">
        <v>2</v>
      </c>
      <c r="S178" s="38" t="s">
        <v>129</v>
      </c>
      <c r="T178" s="5">
        <v>1</v>
      </c>
      <c r="U178" s="5" t="s">
        <v>129</v>
      </c>
      <c r="V178" s="38">
        <v>2</v>
      </c>
      <c r="W178" s="38" t="s">
        <v>129</v>
      </c>
      <c r="X178" s="7">
        <f t="shared" si="12"/>
        <v>11</v>
      </c>
    </row>
    <row r="179" spans="1:24" ht="24.95" customHeight="1" x14ac:dyDescent="0.25">
      <c r="A179" s="1" t="str">
        <f t="shared" si="13"/>
        <v>Красносельский</v>
      </c>
      <c r="B179" s="2" t="str">
        <f t="shared" si="14"/>
        <v>ГБОУ школа № 54</v>
      </c>
      <c r="C179" s="3">
        <f>VLOOKUP(B179,Списки!$C$1:$E$70,2,FALSE)</f>
        <v>8054</v>
      </c>
      <c r="D179" s="3" t="str">
        <f>VLOOKUP(B179,Списки!$C$1:$E$70,3,FALSE)</f>
        <v>СОШ</v>
      </c>
      <c r="E179" s="9" t="s">
        <v>136</v>
      </c>
      <c r="F179" s="43">
        <f t="shared" si="15"/>
        <v>212</v>
      </c>
      <c r="G179" s="43">
        <f t="shared" si="15"/>
        <v>196</v>
      </c>
      <c r="H179" s="43">
        <f t="shared" si="16"/>
        <v>8054176</v>
      </c>
      <c r="I179" s="119" t="s">
        <v>128</v>
      </c>
      <c r="J179" s="38">
        <v>2</v>
      </c>
      <c r="K179" s="38" t="s">
        <v>129</v>
      </c>
      <c r="L179" s="5">
        <v>1</v>
      </c>
      <c r="M179" s="5" t="s">
        <v>129</v>
      </c>
      <c r="N179" s="38">
        <v>2</v>
      </c>
      <c r="O179" s="38" t="s">
        <v>129</v>
      </c>
      <c r="P179" s="5" t="s">
        <v>129</v>
      </c>
      <c r="Q179" s="5">
        <v>1</v>
      </c>
      <c r="R179" s="38">
        <v>2</v>
      </c>
      <c r="S179" s="38" t="s">
        <v>129</v>
      </c>
      <c r="T179" s="5">
        <v>1</v>
      </c>
      <c r="U179" s="5" t="s">
        <v>129</v>
      </c>
      <c r="V179" s="38">
        <v>2</v>
      </c>
      <c r="W179" s="38" t="s">
        <v>129</v>
      </c>
      <c r="X179" s="7">
        <f t="shared" si="12"/>
        <v>11</v>
      </c>
    </row>
    <row r="180" spans="1:24" ht="24.95" customHeight="1" x14ac:dyDescent="0.25">
      <c r="A180" s="1" t="str">
        <f t="shared" si="13"/>
        <v>Красносельский</v>
      </c>
      <c r="B180" s="2" t="str">
        <f t="shared" si="14"/>
        <v>ГБОУ школа № 54</v>
      </c>
      <c r="C180" s="3">
        <f>VLOOKUP(B180,Списки!$C$1:$E$70,2,FALSE)</f>
        <v>8054</v>
      </c>
      <c r="D180" s="3" t="str">
        <f>VLOOKUP(B180,Списки!$C$1:$E$70,3,FALSE)</f>
        <v>СОШ</v>
      </c>
      <c r="E180" s="9" t="s">
        <v>136</v>
      </c>
      <c r="F180" s="43">
        <f t="shared" si="15"/>
        <v>212</v>
      </c>
      <c r="G180" s="43">
        <f t="shared" si="15"/>
        <v>196</v>
      </c>
      <c r="H180" s="43">
        <f t="shared" si="16"/>
        <v>8054177</v>
      </c>
      <c r="I180" s="119" t="s">
        <v>128</v>
      </c>
      <c r="J180" s="38">
        <v>2</v>
      </c>
      <c r="K180" s="38" t="s">
        <v>129</v>
      </c>
      <c r="L180" s="5" t="s">
        <v>129</v>
      </c>
      <c r="M180" s="5">
        <v>1</v>
      </c>
      <c r="N180" s="38" t="s">
        <v>129</v>
      </c>
      <c r="O180" s="38">
        <v>2</v>
      </c>
      <c r="P180" s="5" t="s">
        <v>129</v>
      </c>
      <c r="Q180" s="5">
        <v>1</v>
      </c>
      <c r="R180" s="38">
        <v>2</v>
      </c>
      <c r="S180" s="38" t="s">
        <v>129</v>
      </c>
      <c r="T180" s="5">
        <v>1</v>
      </c>
      <c r="U180" s="5" t="s">
        <v>129</v>
      </c>
      <c r="V180" s="38">
        <v>0</v>
      </c>
      <c r="W180" s="38" t="s">
        <v>129</v>
      </c>
      <c r="X180" s="7">
        <f t="shared" si="12"/>
        <v>9</v>
      </c>
    </row>
    <row r="181" spans="1:24" ht="24.95" customHeight="1" x14ac:dyDescent="0.25">
      <c r="A181" s="1" t="str">
        <f t="shared" si="13"/>
        <v>Красносельский</v>
      </c>
      <c r="B181" s="2" t="str">
        <f t="shared" si="14"/>
        <v>ГБОУ школа № 54</v>
      </c>
      <c r="C181" s="3">
        <f>VLOOKUP(B181,Списки!$C$1:$E$70,2,FALSE)</f>
        <v>8054</v>
      </c>
      <c r="D181" s="3" t="str">
        <f>VLOOKUP(B181,Списки!$C$1:$E$70,3,FALSE)</f>
        <v>СОШ</v>
      </c>
      <c r="E181" s="9" t="s">
        <v>136</v>
      </c>
      <c r="F181" s="43">
        <f t="shared" si="15"/>
        <v>212</v>
      </c>
      <c r="G181" s="43">
        <f t="shared" si="15"/>
        <v>196</v>
      </c>
      <c r="H181" s="43">
        <f t="shared" si="16"/>
        <v>8054178</v>
      </c>
      <c r="I181" s="119" t="s">
        <v>128</v>
      </c>
      <c r="J181" s="38">
        <v>0</v>
      </c>
      <c r="K181" s="38" t="s">
        <v>129</v>
      </c>
      <c r="L181" s="5" t="s">
        <v>129</v>
      </c>
      <c r="M181" s="5">
        <v>1</v>
      </c>
      <c r="N181" s="38">
        <v>2</v>
      </c>
      <c r="O181" s="38" t="s">
        <v>129</v>
      </c>
      <c r="P181" s="5" t="s">
        <v>129</v>
      </c>
      <c r="Q181" s="5">
        <v>0</v>
      </c>
      <c r="R181" s="38" t="s">
        <v>129</v>
      </c>
      <c r="S181" s="38" t="s">
        <v>129</v>
      </c>
      <c r="T181" s="5">
        <v>1</v>
      </c>
      <c r="U181" s="5" t="s">
        <v>129</v>
      </c>
      <c r="V181" s="38" t="s">
        <v>129</v>
      </c>
      <c r="W181" s="38">
        <v>20</v>
      </c>
      <c r="X181" s="7">
        <f t="shared" si="12"/>
        <v>24</v>
      </c>
    </row>
    <row r="182" spans="1:24" ht="24.95" customHeight="1" x14ac:dyDescent="0.25">
      <c r="A182" s="1" t="str">
        <f t="shared" si="13"/>
        <v>Красносельский</v>
      </c>
      <c r="B182" s="2" t="str">
        <f t="shared" si="14"/>
        <v>ГБОУ школа № 54</v>
      </c>
      <c r="C182" s="3">
        <f>VLOOKUP(B182,Списки!$C$1:$E$70,2,FALSE)</f>
        <v>8054</v>
      </c>
      <c r="D182" s="3" t="str">
        <f>VLOOKUP(B182,Списки!$C$1:$E$70,3,FALSE)</f>
        <v>СОШ</v>
      </c>
      <c r="E182" s="9" t="s">
        <v>136</v>
      </c>
      <c r="F182" s="43">
        <f t="shared" si="15"/>
        <v>212</v>
      </c>
      <c r="G182" s="43">
        <f t="shared" si="15"/>
        <v>196</v>
      </c>
      <c r="H182" s="43">
        <f t="shared" si="16"/>
        <v>8054179</v>
      </c>
      <c r="I182" s="119" t="s">
        <v>130</v>
      </c>
      <c r="J182" s="38">
        <v>2</v>
      </c>
      <c r="K182" s="38" t="s">
        <v>129</v>
      </c>
      <c r="L182" s="5" t="s">
        <v>129</v>
      </c>
      <c r="M182" s="5">
        <v>1</v>
      </c>
      <c r="N182" s="38">
        <v>2</v>
      </c>
      <c r="O182" s="38" t="s">
        <v>129</v>
      </c>
      <c r="P182" s="5" t="s">
        <v>129</v>
      </c>
      <c r="Q182" s="5">
        <v>1</v>
      </c>
      <c r="R182" s="38" t="s">
        <v>129</v>
      </c>
      <c r="S182" s="38">
        <v>2</v>
      </c>
      <c r="T182" s="5">
        <v>1</v>
      </c>
      <c r="U182" s="5" t="s">
        <v>129</v>
      </c>
      <c r="V182" s="38">
        <v>0</v>
      </c>
      <c r="W182" s="38" t="s">
        <v>129</v>
      </c>
      <c r="X182" s="7">
        <f t="shared" si="12"/>
        <v>9</v>
      </c>
    </row>
    <row r="183" spans="1:24" ht="24.95" customHeight="1" x14ac:dyDescent="0.25">
      <c r="A183" s="1" t="str">
        <f t="shared" si="13"/>
        <v>Красносельский</v>
      </c>
      <c r="B183" s="2" t="str">
        <f t="shared" si="14"/>
        <v>ГБОУ школа № 54</v>
      </c>
      <c r="C183" s="3">
        <f>VLOOKUP(B183,Списки!$C$1:$E$70,2,FALSE)</f>
        <v>8054</v>
      </c>
      <c r="D183" s="3" t="str">
        <f>VLOOKUP(B183,Списки!$C$1:$E$70,3,FALSE)</f>
        <v>СОШ</v>
      </c>
      <c r="E183" s="9" t="s">
        <v>136</v>
      </c>
      <c r="F183" s="43">
        <f t="shared" si="15"/>
        <v>212</v>
      </c>
      <c r="G183" s="43">
        <f t="shared" si="15"/>
        <v>196</v>
      </c>
      <c r="H183" s="43">
        <f t="shared" si="16"/>
        <v>8054180</v>
      </c>
      <c r="I183" s="119" t="s">
        <v>128</v>
      </c>
      <c r="J183" s="38">
        <v>0</v>
      </c>
      <c r="K183" s="38" t="s">
        <v>129</v>
      </c>
      <c r="L183" s="5" t="s">
        <v>129</v>
      </c>
      <c r="M183" s="5">
        <v>1</v>
      </c>
      <c r="N183" s="38" t="s">
        <v>129</v>
      </c>
      <c r="O183" s="38">
        <v>0</v>
      </c>
      <c r="P183" s="5">
        <v>1</v>
      </c>
      <c r="Q183" s="5" t="s">
        <v>129</v>
      </c>
      <c r="R183" s="38">
        <v>2</v>
      </c>
      <c r="S183" s="38" t="s">
        <v>129</v>
      </c>
      <c r="T183" s="5">
        <v>1</v>
      </c>
      <c r="U183" s="5" t="s">
        <v>129</v>
      </c>
      <c r="V183" s="38">
        <v>1</v>
      </c>
      <c r="W183" s="38" t="s">
        <v>129</v>
      </c>
      <c r="X183" s="7">
        <f t="shared" si="12"/>
        <v>6</v>
      </c>
    </row>
    <row r="184" spans="1:24" ht="24.95" customHeight="1" x14ac:dyDescent="0.25">
      <c r="A184" s="1" t="str">
        <f t="shared" si="13"/>
        <v>Красносельский</v>
      </c>
      <c r="B184" s="2" t="str">
        <f t="shared" si="14"/>
        <v>ГБОУ школа № 54</v>
      </c>
      <c r="C184" s="3">
        <f>VLOOKUP(B184,Списки!$C$1:$E$70,2,FALSE)</f>
        <v>8054</v>
      </c>
      <c r="D184" s="3" t="str">
        <f>VLOOKUP(B184,Списки!$C$1:$E$70,3,FALSE)</f>
        <v>СОШ</v>
      </c>
      <c r="E184" s="9" t="s">
        <v>136</v>
      </c>
      <c r="F184" s="43">
        <f t="shared" si="15"/>
        <v>212</v>
      </c>
      <c r="G184" s="43">
        <f t="shared" si="15"/>
        <v>196</v>
      </c>
      <c r="H184" s="43">
        <f t="shared" si="16"/>
        <v>8054181</v>
      </c>
      <c r="I184" s="119" t="s">
        <v>128</v>
      </c>
      <c r="J184" s="38">
        <v>2</v>
      </c>
      <c r="K184" s="38" t="s">
        <v>129</v>
      </c>
      <c r="L184" s="5" t="s">
        <v>129</v>
      </c>
      <c r="M184" s="5">
        <v>1</v>
      </c>
      <c r="N184" s="38">
        <v>2</v>
      </c>
      <c r="O184" s="38" t="s">
        <v>129</v>
      </c>
      <c r="P184" s="5" t="s">
        <v>129</v>
      </c>
      <c r="Q184" s="5">
        <v>1</v>
      </c>
      <c r="R184" s="38" t="s">
        <v>129</v>
      </c>
      <c r="S184" s="38">
        <v>2</v>
      </c>
      <c r="T184" s="5">
        <v>1</v>
      </c>
      <c r="U184" s="5" t="s">
        <v>129</v>
      </c>
      <c r="V184" s="38">
        <v>0</v>
      </c>
      <c r="W184" s="38" t="s">
        <v>129</v>
      </c>
      <c r="X184" s="7">
        <f t="shared" si="12"/>
        <v>9</v>
      </c>
    </row>
    <row r="185" spans="1:24" ht="24.95" customHeight="1" x14ac:dyDescent="0.25">
      <c r="A185" s="1" t="str">
        <f t="shared" si="13"/>
        <v>Красносельский</v>
      </c>
      <c r="B185" s="2" t="str">
        <f t="shared" si="14"/>
        <v>ГБОУ школа № 54</v>
      </c>
      <c r="C185" s="3">
        <f>VLOOKUP(B185,Списки!$C$1:$E$70,2,FALSE)</f>
        <v>8054</v>
      </c>
      <c r="D185" s="3" t="str">
        <f>VLOOKUP(B185,Списки!$C$1:$E$70,3,FALSE)</f>
        <v>СОШ</v>
      </c>
      <c r="E185" s="9" t="s">
        <v>136</v>
      </c>
      <c r="F185" s="43">
        <f t="shared" si="15"/>
        <v>212</v>
      </c>
      <c r="G185" s="43">
        <f t="shared" si="15"/>
        <v>196</v>
      </c>
      <c r="H185" s="43">
        <f t="shared" si="16"/>
        <v>8054182</v>
      </c>
      <c r="I185" s="119" t="s">
        <v>130</v>
      </c>
      <c r="J185" s="38">
        <v>2</v>
      </c>
      <c r="K185" s="38" t="s">
        <v>129</v>
      </c>
      <c r="L185" s="5" t="s">
        <v>129</v>
      </c>
      <c r="M185" s="5">
        <v>1</v>
      </c>
      <c r="N185" s="38" t="s">
        <v>129</v>
      </c>
      <c r="O185" s="38">
        <v>2</v>
      </c>
      <c r="P185" s="5" t="s">
        <v>129</v>
      </c>
      <c r="Q185" s="5">
        <v>1</v>
      </c>
      <c r="R185" s="38">
        <v>2</v>
      </c>
      <c r="S185" s="38" t="s">
        <v>129</v>
      </c>
      <c r="T185" s="5" t="s">
        <v>129</v>
      </c>
      <c r="U185" s="5">
        <v>0</v>
      </c>
      <c r="V185" s="38">
        <v>1</v>
      </c>
      <c r="W185" s="38" t="s">
        <v>129</v>
      </c>
      <c r="X185" s="7">
        <f t="shared" si="12"/>
        <v>9</v>
      </c>
    </row>
    <row r="186" spans="1:24" ht="24.95" customHeight="1" x14ac:dyDescent="0.25">
      <c r="A186" s="1" t="str">
        <f t="shared" si="13"/>
        <v>Красносельский</v>
      </c>
      <c r="B186" s="2" t="str">
        <f t="shared" si="14"/>
        <v>ГБОУ школа № 54</v>
      </c>
      <c r="C186" s="3">
        <f>VLOOKUP(B186,Списки!$C$1:$E$70,2,FALSE)</f>
        <v>8054</v>
      </c>
      <c r="D186" s="3" t="str">
        <f>VLOOKUP(B186,Списки!$C$1:$E$70,3,FALSE)</f>
        <v>СОШ</v>
      </c>
      <c r="E186" s="9" t="s">
        <v>136</v>
      </c>
      <c r="F186" s="43">
        <f t="shared" si="15"/>
        <v>212</v>
      </c>
      <c r="G186" s="43">
        <f t="shared" si="15"/>
        <v>196</v>
      </c>
      <c r="H186" s="43">
        <f t="shared" si="16"/>
        <v>8054183</v>
      </c>
      <c r="I186" s="119" t="s">
        <v>128</v>
      </c>
      <c r="J186" s="38">
        <v>2</v>
      </c>
      <c r="K186" s="38" t="s">
        <v>129</v>
      </c>
      <c r="L186" s="5" t="s">
        <v>129</v>
      </c>
      <c r="M186" s="5">
        <v>1</v>
      </c>
      <c r="N186" s="38">
        <v>2</v>
      </c>
      <c r="O186" s="38" t="s">
        <v>129</v>
      </c>
      <c r="P186" s="5" t="s">
        <v>129</v>
      </c>
      <c r="Q186" s="5">
        <v>1</v>
      </c>
      <c r="R186" s="38">
        <v>2</v>
      </c>
      <c r="S186" s="38" t="s">
        <v>129</v>
      </c>
      <c r="T186" s="5" t="s">
        <v>129</v>
      </c>
      <c r="U186" s="5">
        <v>0</v>
      </c>
      <c r="V186" s="38" t="s">
        <v>129</v>
      </c>
      <c r="W186" s="38">
        <v>2</v>
      </c>
      <c r="X186" s="7">
        <f t="shared" si="12"/>
        <v>10</v>
      </c>
    </row>
    <row r="187" spans="1:24" ht="24.95" customHeight="1" x14ac:dyDescent="0.25">
      <c r="A187" s="1" t="str">
        <f t="shared" si="13"/>
        <v>Красносельский</v>
      </c>
      <c r="B187" s="2" t="str">
        <f t="shared" si="14"/>
        <v>ГБОУ школа № 54</v>
      </c>
      <c r="C187" s="3">
        <f>VLOOKUP(B187,Списки!$C$1:$E$70,2,FALSE)</f>
        <v>8054</v>
      </c>
      <c r="D187" s="3" t="str">
        <f>VLOOKUP(B187,Списки!$C$1:$E$70,3,FALSE)</f>
        <v>СОШ</v>
      </c>
      <c r="E187" s="9" t="s">
        <v>136</v>
      </c>
      <c r="F187" s="43">
        <f t="shared" si="15"/>
        <v>212</v>
      </c>
      <c r="G187" s="43">
        <f t="shared" si="15"/>
        <v>196</v>
      </c>
      <c r="H187" s="43">
        <f t="shared" si="16"/>
        <v>8054184</v>
      </c>
      <c r="I187" s="119" t="s">
        <v>130</v>
      </c>
      <c r="J187" s="38">
        <v>2</v>
      </c>
      <c r="K187" s="38" t="s">
        <v>129</v>
      </c>
      <c r="L187" s="5" t="s">
        <v>129</v>
      </c>
      <c r="M187" s="5">
        <v>1</v>
      </c>
      <c r="N187" s="38">
        <v>2</v>
      </c>
      <c r="O187" s="38" t="s">
        <v>129</v>
      </c>
      <c r="P187" s="5">
        <v>1</v>
      </c>
      <c r="Q187" s="5" t="s">
        <v>129</v>
      </c>
      <c r="R187" s="38">
        <v>2</v>
      </c>
      <c r="S187" s="38" t="s">
        <v>129</v>
      </c>
      <c r="T187" s="5">
        <v>1</v>
      </c>
      <c r="U187" s="5" t="s">
        <v>129</v>
      </c>
      <c r="V187" s="38">
        <v>0</v>
      </c>
      <c r="W187" s="38" t="s">
        <v>129</v>
      </c>
      <c r="X187" s="7">
        <f t="shared" si="12"/>
        <v>9</v>
      </c>
    </row>
    <row r="188" spans="1:24" ht="24.95" customHeight="1" x14ac:dyDescent="0.25">
      <c r="A188" s="1" t="str">
        <f t="shared" si="13"/>
        <v>Красносельский</v>
      </c>
      <c r="B188" s="2" t="str">
        <f t="shared" si="14"/>
        <v>ГБОУ школа № 54</v>
      </c>
      <c r="C188" s="3">
        <f>VLOOKUP(B188,Списки!$C$1:$E$70,2,FALSE)</f>
        <v>8054</v>
      </c>
      <c r="D188" s="3" t="str">
        <f>VLOOKUP(B188,Списки!$C$1:$E$70,3,FALSE)</f>
        <v>СОШ</v>
      </c>
      <c r="E188" s="9" t="s">
        <v>136</v>
      </c>
      <c r="F188" s="43">
        <f t="shared" si="15"/>
        <v>212</v>
      </c>
      <c r="G188" s="43">
        <f t="shared" si="15"/>
        <v>196</v>
      </c>
      <c r="H188" s="43">
        <f t="shared" si="16"/>
        <v>8054185</v>
      </c>
      <c r="I188" s="119" t="s">
        <v>128</v>
      </c>
      <c r="J188" s="38" t="s">
        <v>129</v>
      </c>
      <c r="K188" s="38">
        <v>1</v>
      </c>
      <c r="L188" s="5" t="s">
        <v>129</v>
      </c>
      <c r="M188" s="5">
        <v>1</v>
      </c>
      <c r="N188" s="38" t="s">
        <v>129</v>
      </c>
      <c r="O188" s="38">
        <v>0</v>
      </c>
      <c r="P188" s="5" t="s">
        <v>129</v>
      </c>
      <c r="Q188" s="5">
        <v>1</v>
      </c>
      <c r="R188" s="38">
        <v>0</v>
      </c>
      <c r="S188" s="38" t="s">
        <v>129</v>
      </c>
      <c r="T188" s="5">
        <v>1</v>
      </c>
      <c r="U188" s="5" t="s">
        <v>129</v>
      </c>
      <c r="V188" s="38">
        <v>0</v>
      </c>
      <c r="W188" s="38" t="s">
        <v>129</v>
      </c>
      <c r="X188" s="7">
        <f t="shared" si="12"/>
        <v>4</v>
      </c>
    </row>
    <row r="189" spans="1:24" ht="24.95" customHeight="1" x14ac:dyDescent="0.25">
      <c r="A189" s="1" t="str">
        <f t="shared" si="13"/>
        <v>Красносельский</v>
      </c>
      <c r="B189" s="2" t="str">
        <f t="shared" si="14"/>
        <v>ГБОУ школа № 54</v>
      </c>
      <c r="C189" s="3">
        <f>VLOOKUP(B189,Списки!$C$1:$E$70,2,FALSE)</f>
        <v>8054</v>
      </c>
      <c r="D189" s="3" t="str">
        <f>VLOOKUP(B189,Списки!$C$1:$E$70,3,FALSE)</f>
        <v>СОШ</v>
      </c>
      <c r="E189" s="9" t="s">
        <v>136</v>
      </c>
      <c r="F189" s="43">
        <f t="shared" si="15"/>
        <v>212</v>
      </c>
      <c r="G189" s="43">
        <f t="shared" si="15"/>
        <v>196</v>
      </c>
      <c r="H189" s="43">
        <f t="shared" si="16"/>
        <v>8054186</v>
      </c>
      <c r="I189" s="119" t="s">
        <v>128</v>
      </c>
      <c r="J189" s="38">
        <v>0</v>
      </c>
      <c r="K189" s="38" t="s">
        <v>129</v>
      </c>
      <c r="L189" s="5" t="s">
        <v>129</v>
      </c>
      <c r="M189" s="5">
        <v>0</v>
      </c>
      <c r="N189" s="38">
        <v>0</v>
      </c>
      <c r="O189" s="38" t="s">
        <v>129</v>
      </c>
      <c r="P189" s="5" t="s">
        <v>129</v>
      </c>
      <c r="Q189" s="5">
        <v>0</v>
      </c>
      <c r="R189" s="38" t="s">
        <v>129</v>
      </c>
      <c r="S189" s="38">
        <v>0</v>
      </c>
      <c r="T189" s="5">
        <v>0</v>
      </c>
      <c r="U189" s="5" t="s">
        <v>129</v>
      </c>
      <c r="V189" s="38">
        <v>0</v>
      </c>
      <c r="W189" s="38" t="s">
        <v>129</v>
      </c>
      <c r="X189" s="7">
        <f t="shared" si="12"/>
        <v>0</v>
      </c>
    </row>
    <row r="190" spans="1:24" ht="24.95" customHeight="1" x14ac:dyDescent="0.25">
      <c r="A190" s="1" t="str">
        <f t="shared" si="13"/>
        <v>Красносельский</v>
      </c>
      <c r="B190" s="2" t="str">
        <f t="shared" si="14"/>
        <v>ГБОУ школа № 54</v>
      </c>
      <c r="C190" s="3">
        <f>VLOOKUP(B190,Списки!$C$1:$E$70,2,FALSE)</f>
        <v>8054</v>
      </c>
      <c r="D190" s="3" t="str">
        <f>VLOOKUP(B190,Списки!$C$1:$E$70,3,FALSE)</f>
        <v>СОШ</v>
      </c>
      <c r="E190" s="9" t="s">
        <v>136</v>
      </c>
      <c r="F190" s="43">
        <f t="shared" si="15"/>
        <v>212</v>
      </c>
      <c r="G190" s="43">
        <f t="shared" si="15"/>
        <v>196</v>
      </c>
      <c r="H190" s="43">
        <f t="shared" si="16"/>
        <v>8054187</v>
      </c>
      <c r="I190" s="119" t="s">
        <v>128</v>
      </c>
      <c r="J190" s="38">
        <v>0</v>
      </c>
      <c r="K190" s="38" t="s">
        <v>129</v>
      </c>
      <c r="L190" s="5" t="s">
        <v>129</v>
      </c>
      <c r="M190" s="5">
        <v>1</v>
      </c>
      <c r="N190" s="38">
        <v>0</v>
      </c>
      <c r="O190" s="38" t="s">
        <v>129</v>
      </c>
      <c r="P190" s="5">
        <v>0</v>
      </c>
      <c r="Q190" s="5" t="s">
        <v>129</v>
      </c>
      <c r="R190" s="38">
        <v>0</v>
      </c>
      <c r="S190" s="38" t="s">
        <v>129</v>
      </c>
      <c r="T190" s="5">
        <v>0</v>
      </c>
      <c r="U190" s="5" t="s">
        <v>129</v>
      </c>
      <c r="V190" s="38">
        <v>0</v>
      </c>
      <c r="W190" s="38" t="s">
        <v>129</v>
      </c>
      <c r="X190" s="7">
        <f t="shared" si="12"/>
        <v>1</v>
      </c>
    </row>
    <row r="191" spans="1:24" ht="24.95" customHeight="1" x14ac:dyDescent="0.25">
      <c r="A191" s="1" t="str">
        <f t="shared" si="13"/>
        <v>Красносельский</v>
      </c>
      <c r="B191" s="2" t="str">
        <f t="shared" si="14"/>
        <v>ГБОУ школа № 54</v>
      </c>
      <c r="C191" s="3">
        <f>VLOOKUP(B191,Списки!$C$1:$E$70,2,FALSE)</f>
        <v>8054</v>
      </c>
      <c r="D191" s="3" t="str">
        <f>VLOOKUP(B191,Списки!$C$1:$E$70,3,FALSE)</f>
        <v>СОШ</v>
      </c>
      <c r="E191" s="9" t="s">
        <v>136</v>
      </c>
      <c r="F191" s="43">
        <f t="shared" si="15"/>
        <v>212</v>
      </c>
      <c r="G191" s="43">
        <f t="shared" si="15"/>
        <v>196</v>
      </c>
      <c r="H191" s="43">
        <f t="shared" si="16"/>
        <v>8054188</v>
      </c>
      <c r="I191" s="119" t="s">
        <v>128</v>
      </c>
      <c r="J191" s="38" t="s">
        <v>129</v>
      </c>
      <c r="K191" s="38">
        <v>1</v>
      </c>
      <c r="L191" s="5" t="s">
        <v>129</v>
      </c>
      <c r="M191" s="5">
        <v>1</v>
      </c>
      <c r="N191" s="38" t="s">
        <v>129</v>
      </c>
      <c r="O191" s="38">
        <v>2</v>
      </c>
      <c r="P191" s="5" t="s">
        <v>129</v>
      </c>
      <c r="Q191" s="5">
        <v>1</v>
      </c>
      <c r="R191" s="38">
        <v>2</v>
      </c>
      <c r="S191" s="38" t="s">
        <v>129</v>
      </c>
      <c r="T191" s="5">
        <v>0</v>
      </c>
      <c r="U191" s="5" t="s">
        <v>129</v>
      </c>
      <c r="V191" s="38">
        <v>0</v>
      </c>
      <c r="W191" s="38" t="s">
        <v>129</v>
      </c>
      <c r="X191" s="7">
        <f t="shared" si="12"/>
        <v>7</v>
      </c>
    </row>
    <row r="192" spans="1:24" ht="24.95" customHeight="1" x14ac:dyDescent="0.25">
      <c r="A192" s="1" t="str">
        <f t="shared" si="13"/>
        <v>Красносельский</v>
      </c>
      <c r="B192" s="2" t="str">
        <f t="shared" si="14"/>
        <v>ГБОУ школа № 54</v>
      </c>
      <c r="C192" s="3">
        <f>VLOOKUP(B192,Списки!$C$1:$E$70,2,FALSE)</f>
        <v>8054</v>
      </c>
      <c r="D192" s="3" t="str">
        <f>VLOOKUP(B192,Списки!$C$1:$E$70,3,FALSE)</f>
        <v>СОШ</v>
      </c>
      <c r="E192" s="9" t="s">
        <v>136</v>
      </c>
      <c r="F192" s="43">
        <f t="shared" si="15"/>
        <v>212</v>
      </c>
      <c r="G192" s="43">
        <f t="shared" si="15"/>
        <v>196</v>
      </c>
      <c r="H192" s="43">
        <f t="shared" si="16"/>
        <v>8054189</v>
      </c>
      <c r="I192" s="119" t="s">
        <v>128</v>
      </c>
      <c r="J192" s="38" t="s">
        <v>129</v>
      </c>
      <c r="K192" s="38">
        <v>1</v>
      </c>
      <c r="L192" s="5" t="s">
        <v>129</v>
      </c>
      <c r="M192" s="5">
        <v>1</v>
      </c>
      <c r="N192" s="38">
        <v>0</v>
      </c>
      <c r="O192" s="38" t="s">
        <v>129</v>
      </c>
      <c r="P192" s="5" t="s">
        <v>129</v>
      </c>
      <c r="Q192" s="5">
        <v>1</v>
      </c>
      <c r="R192" s="38">
        <v>2</v>
      </c>
      <c r="S192" s="38" t="s">
        <v>129</v>
      </c>
      <c r="T192" s="5">
        <v>0</v>
      </c>
      <c r="U192" s="5" t="s">
        <v>129</v>
      </c>
      <c r="V192" s="38">
        <v>0</v>
      </c>
      <c r="W192" s="38" t="s">
        <v>129</v>
      </c>
      <c r="X192" s="7">
        <f t="shared" si="12"/>
        <v>5</v>
      </c>
    </row>
    <row r="193" spans="1:24" ht="24.95" customHeight="1" x14ac:dyDescent="0.25">
      <c r="A193" s="1" t="str">
        <f t="shared" si="13"/>
        <v>Красносельский</v>
      </c>
      <c r="B193" s="2" t="str">
        <f t="shared" si="14"/>
        <v>ГБОУ школа № 54</v>
      </c>
      <c r="C193" s="3">
        <f>VLOOKUP(B193,Списки!$C$1:$E$70,2,FALSE)</f>
        <v>8054</v>
      </c>
      <c r="D193" s="3" t="str">
        <f>VLOOKUP(B193,Списки!$C$1:$E$70,3,FALSE)</f>
        <v>СОШ</v>
      </c>
      <c r="E193" s="9" t="s">
        <v>136</v>
      </c>
      <c r="F193" s="43">
        <f t="shared" si="15"/>
        <v>212</v>
      </c>
      <c r="G193" s="43">
        <f t="shared" si="15"/>
        <v>196</v>
      </c>
      <c r="H193" s="43">
        <f t="shared" si="16"/>
        <v>8054190</v>
      </c>
      <c r="I193" s="119" t="s">
        <v>130</v>
      </c>
      <c r="J193" s="38">
        <v>2</v>
      </c>
      <c r="K193" s="38" t="s">
        <v>129</v>
      </c>
      <c r="L193" s="5" t="s">
        <v>129</v>
      </c>
      <c r="M193" s="5">
        <v>1</v>
      </c>
      <c r="N193" s="38">
        <v>2</v>
      </c>
      <c r="O193" s="38" t="s">
        <v>129</v>
      </c>
      <c r="P193" s="5">
        <v>1</v>
      </c>
      <c r="Q193" s="5" t="s">
        <v>129</v>
      </c>
      <c r="R193" s="38">
        <v>2</v>
      </c>
      <c r="S193" s="38" t="s">
        <v>129</v>
      </c>
      <c r="T193" s="5">
        <v>1</v>
      </c>
      <c r="U193" s="5" t="s">
        <v>129</v>
      </c>
      <c r="V193" s="38" t="s">
        <v>129</v>
      </c>
      <c r="W193" s="38">
        <v>2</v>
      </c>
      <c r="X193" s="7">
        <f t="shared" si="12"/>
        <v>11</v>
      </c>
    </row>
    <row r="194" spans="1:24" ht="24.95" customHeight="1" x14ac:dyDescent="0.25">
      <c r="A194" s="1" t="str">
        <f t="shared" si="13"/>
        <v>Красносельский</v>
      </c>
      <c r="B194" s="2" t="str">
        <f t="shared" si="14"/>
        <v>ГБОУ школа № 54</v>
      </c>
      <c r="C194" s="3">
        <f>VLOOKUP(B194,Списки!$C$1:$E$70,2,FALSE)</f>
        <v>8054</v>
      </c>
      <c r="D194" s="3" t="str">
        <f>VLOOKUP(B194,Списки!$C$1:$E$70,3,FALSE)</f>
        <v>СОШ</v>
      </c>
      <c r="E194" s="9" t="s">
        <v>136</v>
      </c>
      <c r="F194" s="43">
        <f t="shared" si="15"/>
        <v>212</v>
      </c>
      <c r="G194" s="43">
        <f t="shared" si="15"/>
        <v>196</v>
      </c>
      <c r="H194" s="43">
        <f t="shared" si="16"/>
        <v>8054191</v>
      </c>
      <c r="I194" s="119" t="s">
        <v>130</v>
      </c>
      <c r="J194" s="38">
        <v>2</v>
      </c>
      <c r="K194" s="38" t="s">
        <v>129</v>
      </c>
      <c r="L194" s="5" t="s">
        <v>129</v>
      </c>
      <c r="M194" s="5">
        <v>1</v>
      </c>
      <c r="N194" s="38">
        <v>2</v>
      </c>
      <c r="O194" s="38" t="s">
        <v>129</v>
      </c>
      <c r="P194" s="5" t="s">
        <v>129</v>
      </c>
      <c r="Q194" s="5">
        <v>1</v>
      </c>
      <c r="R194" s="38">
        <v>2</v>
      </c>
      <c r="S194" s="38" t="s">
        <v>129</v>
      </c>
      <c r="T194" s="5">
        <v>1</v>
      </c>
      <c r="U194" s="5" t="s">
        <v>129</v>
      </c>
      <c r="V194" s="38" t="s">
        <v>129</v>
      </c>
      <c r="W194" s="38">
        <v>2</v>
      </c>
      <c r="X194" s="7">
        <f t="shared" si="12"/>
        <v>11</v>
      </c>
    </row>
    <row r="195" spans="1:24" ht="24.95" customHeight="1" x14ac:dyDescent="0.25">
      <c r="A195" s="1" t="str">
        <f t="shared" si="13"/>
        <v>Красносельский</v>
      </c>
      <c r="B195" s="2" t="str">
        <f t="shared" si="14"/>
        <v>ГБОУ школа № 54</v>
      </c>
      <c r="C195" s="3">
        <f>VLOOKUP(B195,Списки!$C$1:$E$70,2,FALSE)</f>
        <v>8054</v>
      </c>
      <c r="D195" s="3" t="str">
        <f>VLOOKUP(B195,Списки!$C$1:$E$70,3,FALSE)</f>
        <v>СОШ</v>
      </c>
      <c r="E195" s="9" t="s">
        <v>136</v>
      </c>
      <c r="F195" s="43">
        <f t="shared" si="15"/>
        <v>212</v>
      </c>
      <c r="G195" s="43">
        <f t="shared" si="15"/>
        <v>196</v>
      </c>
      <c r="H195" s="43">
        <f t="shared" si="16"/>
        <v>8054192</v>
      </c>
      <c r="I195" s="119" t="s">
        <v>130</v>
      </c>
      <c r="J195" s="38">
        <v>2</v>
      </c>
      <c r="K195" s="38" t="s">
        <v>129</v>
      </c>
      <c r="L195" s="5" t="s">
        <v>129</v>
      </c>
      <c r="M195" s="5">
        <v>1</v>
      </c>
      <c r="N195" s="38">
        <v>2</v>
      </c>
      <c r="O195" s="38" t="s">
        <v>129</v>
      </c>
      <c r="P195" s="5">
        <v>1</v>
      </c>
      <c r="Q195" s="5" t="s">
        <v>129</v>
      </c>
      <c r="R195" s="38">
        <v>2</v>
      </c>
      <c r="S195" s="38" t="s">
        <v>129</v>
      </c>
      <c r="T195" s="5">
        <v>1</v>
      </c>
      <c r="U195" s="5" t="s">
        <v>129</v>
      </c>
      <c r="V195" s="38">
        <v>1</v>
      </c>
      <c r="W195" s="38" t="s">
        <v>129</v>
      </c>
      <c r="X195" s="7">
        <f t="shared" si="12"/>
        <v>10</v>
      </c>
    </row>
    <row r="196" spans="1:24" ht="24.95" customHeight="1" x14ac:dyDescent="0.25">
      <c r="A196" s="1" t="str">
        <f t="shared" si="13"/>
        <v>Красносельский</v>
      </c>
      <c r="B196" s="2" t="str">
        <f t="shared" si="14"/>
        <v>ГБОУ школа № 54</v>
      </c>
      <c r="C196" s="3">
        <f>VLOOKUP(B196,Списки!$C$1:$E$70,2,FALSE)</f>
        <v>8054</v>
      </c>
      <c r="D196" s="3" t="str">
        <f>VLOOKUP(B196,Списки!$C$1:$E$70,3,FALSE)</f>
        <v>СОШ</v>
      </c>
      <c r="E196" s="9" t="s">
        <v>136</v>
      </c>
      <c r="F196" s="43">
        <f t="shared" si="15"/>
        <v>212</v>
      </c>
      <c r="G196" s="43">
        <f t="shared" si="15"/>
        <v>196</v>
      </c>
      <c r="H196" s="43">
        <f t="shared" si="16"/>
        <v>8054193</v>
      </c>
      <c r="I196" s="119" t="s">
        <v>128</v>
      </c>
      <c r="J196" s="38">
        <v>0</v>
      </c>
      <c r="K196" s="38" t="s">
        <v>129</v>
      </c>
      <c r="L196" s="5" t="s">
        <v>129</v>
      </c>
      <c r="M196" s="5">
        <v>1</v>
      </c>
      <c r="N196" s="38">
        <v>2</v>
      </c>
      <c r="O196" s="38" t="s">
        <v>129</v>
      </c>
      <c r="P196" s="5">
        <v>1</v>
      </c>
      <c r="Q196" s="5" t="s">
        <v>129</v>
      </c>
      <c r="R196" s="38">
        <v>2</v>
      </c>
      <c r="S196" s="38" t="s">
        <v>129</v>
      </c>
      <c r="T196" s="5">
        <v>0</v>
      </c>
      <c r="U196" s="5" t="s">
        <v>129</v>
      </c>
      <c r="V196" s="38">
        <v>1</v>
      </c>
      <c r="W196" s="38" t="s">
        <v>129</v>
      </c>
      <c r="X196" s="7">
        <f t="shared" si="12"/>
        <v>7</v>
      </c>
    </row>
    <row r="197" spans="1:24" ht="24.95" customHeight="1" x14ac:dyDescent="0.25">
      <c r="A197" s="1" t="str">
        <f t="shared" si="13"/>
        <v>Красносельский</v>
      </c>
      <c r="B197" s="2" t="str">
        <f t="shared" si="14"/>
        <v>ГБОУ школа № 54</v>
      </c>
      <c r="C197" s="3">
        <f>VLOOKUP(B197,Списки!$C$1:$E$70,2,FALSE)</f>
        <v>8054</v>
      </c>
      <c r="D197" s="3" t="str">
        <f>VLOOKUP(B197,Списки!$C$1:$E$70,3,FALSE)</f>
        <v>СОШ</v>
      </c>
      <c r="E197" s="9" t="s">
        <v>136</v>
      </c>
      <c r="F197" s="43">
        <f t="shared" si="15"/>
        <v>212</v>
      </c>
      <c r="G197" s="43">
        <f t="shared" si="15"/>
        <v>196</v>
      </c>
      <c r="H197" s="43">
        <f t="shared" si="16"/>
        <v>8054194</v>
      </c>
      <c r="I197" s="119" t="s">
        <v>130</v>
      </c>
      <c r="J197" s="38">
        <v>2</v>
      </c>
      <c r="K197" s="38" t="s">
        <v>129</v>
      </c>
      <c r="L197" s="5">
        <v>1</v>
      </c>
      <c r="M197" s="5" t="s">
        <v>129</v>
      </c>
      <c r="N197" s="38" t="s">
        <v>129</v>
      </c>
      <c r="O197" s="38">
        <v>2</v>
      </c>
      <c r="P197" s="5" t="s">
        <v>129</v>
      </c>
      <c r="Q197" s="5">
        <v>1</v>
      </c>
      <c r="R197" s="38">
        <v>2</v>
      </c>
      <c r="S197" s="38" t="s">
        <v>129</v>
      </c>
      <c r="T197" s="5">
        <v>1</v>
      </c>
      <c r="U197" s="5" t="s">
        <v>129</v>
      </c>
      <c r="V197" s="38">
        <v>1</v>
      </c>
      <c r="W197" s="38" t="s">
        <v>129</v>
      </c>
      <c r="X197" s="7">
        <f t="shared" ref="X197:X260" si="17">IF(OR(ISBLANK($I197),ISBLANK($E197)),"---",SUM(J197:W197))</f>
        <v>10</v>
      </c>
    </row>
    <row r="198" spans="1:24" ht="24.95" customHeight="1" x14ac:dyDescent="0.25">
      <c r="A198" s="1" t="str">
        <f t="shared" ref="A198:A261" si="18">A197</f>
        <v>Красносельский</v>
      </c>
      <c r="B198" s="2" t="str">
        <f t="shared" ref="B198:B261" si="19">B197</f>
        <v>ГБОУ школа № 54</v>
      </c>
      <c r="C198" s="3">
        <f>VLOOKUP(B198,Списки!$C$1:$E$70,2,FALSE)</f>
        <v>8054</v>
      </c>
      <c r="D198" s="3" t="str">
        <f>VLOOKUP(B198,Списки!$C$1:$E$70,3,FALSE)</f>
        <v>СОШ</v>
      </c>
      <c r="E198" s="9" t="s">
        <v>136</v>
      </c>
      <c r="F198" s="43">
        <f t="shared" ref="F198:G261" si="20">F197</f>
        <v>212</v>
      </c>
      <c r="G198" s="43">
        <f t="shared" si="20"/>
        <v>196</v>
      </c>
      <c r="H198" s="43">
        <f t="shared" ref="H198:H261" si="21">H197+1</f>
        <v>8054195</v>
      </c>
      <c r="I198" s="119" t="s">
        <v>130</v>
      </c>
      <c r="J198" s="38">
        <v>2</v>
      </c>
      <c r="K198" s="38" t="s">
        <v>129</v>
      </c>
      <c r="L198" s="5" t="s">
        <v>129</v>
      </c>
      <c r="M198" s="5" t="s">
        <v>129</v>
      </c>
      <c r="N198" s="38">
        <v>2</v>
      </c>
      <c r="O198" s="38" t="s">
        <v>129</v>
      </c>
      <c r="P198" s="5" t="s">
        <v>129</v>
      </c>
      <c r="Q198" s="5" t="s">
        <v>129</v>
      </c>
      <c r="R198" s="38">
        <v>2</v>
      </c>
      <c r="S198" s="38" t="s">
        <v>129</v>
      </c>
      <c r="T198" s="5">
        <v>1</v>
      </c>
      <c r="U198" s="5" t="s">
        <v>129</v>
      </c>
      <c r="V198" s="38">
        <v>0</v>
      </c>
      <c r="W198" s="38" t="s">
        <v>129</v>
      </c>
      <c r="X198" s="7">
        <f t="shared" si="17"/>
        <v>7</v>
      </c>
    </row>
    <row r="199" spans="1:24" ht="24.95" customHeight="1" x14ac:dyDescent="0.25">
      <c r="A199" s="1" t="str">
        <f t="shared" si="18"/>
        <v>Красносельский</v>
      </c>
      <c r="B199" s="2" t="str">
        <f t="shared" si="19"/>
        <v>ГБОУ школа № 54</v>
      </c>
      <c r="C199" s="3">
        <f>VLOOKUP(B199,Списки!$C$1:$E$70,2,FALSE)</f>
        <v>8054</v>
      </c>
      <c r="D199" s="3" t="str">
        <f>VLOOKUP(B199,Списки!$C$1:$E$70,3,FALSE)</f>
        <v>СОШ</v>
      </c>
      <c r="E199" s="9" t="s">
        <v>136</v>
      </c>
      <c r="F199" s="43">
        <f t="shared" si="20"/>
        <v>212</v>
      </c>
      <c r="G199" s="43">
        <f t="shared" si="20"/>
        <v>196</v>
      </c>
      <c r="H199" s="43">
        <f t="shared" si="21"/>
        <v>8054196</v>
      </c>
      <c r="I199" s="119" t="s">
        <v>128</v>
      </c>
      <c r="J199" s="38">
        <v>2</v>
      </c>
      <c r="K199" s="38" t="s">
        <v>129</v>
      </c>
      <c r="L199" s="5">
        <v>1</v>
      </c>
      <c r="M199" s="5" t="s">
        <v>129</v>
      </c>
      <c r="N199" s="38">
        <v>2</v>
      </c>
      <c r="O199" s="38" t="s">
        <v>129</v>
      </c>
      <c r="P199" s="5">
        <v>1</v>
      </c>
      <c r="Q199" s="5" t="s">
        <v>129</v>
      </c>
      <c r="R199" s="38">
        <v>1</v>
      </c>
      <c r="S199" s="38" t="s">
        <v>129</v>
      </c>
      <c r="T199" s="5">
        <v>0</v>
      </c>
      <c r="U199" s="5" t="s">
        <v>129</v>
      </c>
      <c r="V199" s="38">
        <v>0</v>
      </c>
      <c r="W199" s="38" t="s">
        <v>129</v>
      </c>
      <c r="X199" s="7">
        <f t="shared" si="17"/>
        <v>7</v>
      </c>
    </row>
    <row r="200" spans="1:24" ht="24.95" customHeight="1" x14ac:dyDescent="0.25">
      <c r="A200" s="1" t="str">
        <f t="shared" si="18"/>
        <v>Красносельский</v>
      </c>
      <c r="B200" s="2" t="str">
        <f t="shared" si="19"/>
        <v>ГБОУ школа № 54</v>
      </c>
      <c r="C200" s="3">
        <f>VLOOKUP(B200,Списки!$C$1:$E$70,2,FALSE)</f>
        <v>8054</v>
      </c>
      <c r="D200" s="3" t="str">
        <f>VLOOKUP(B200,Списки!$C$1:$E$70,3,FALSE)</f>
        <v>СОШ</v>
      </c>
      <c r="E200" s="9"/>
      <c r="F200" s="43">
        <f t="shared" si="20"/>
        <v>212</v>
      </c>
      <c r="G200" s="43">
        <f t="shared" si="20"/>
        <v>196</v>
      </c>
      <c r="H200" s="43">
        <f t="shared" si="21"/>
        <v>8054197</v>
      </c>
      <c r="I200" s="44"/>
      <c r="J200" s="38"/>
      <c r="K200" s="38"/>
      <c r="L200" s="5"/>
      <c r="M200" s="5"/>
      <c r="N200" s="38"/>
      <c r="O200" s="38"/>
      <c r="P200" s="5"/>
      <c r="Q200" s="5"/>
      <c r="R200" s="38"/>
      <c r="S200" s="38"/>
      <c r="T200" s="5"/>
      <c r="U200" s="5"/>
      <c r="V200" s="38"/>
      <c r="W200" s="38"/>
      <c r="X200" s="7" t="str">
        <f t="shared" si="17"/>
        <v>---</v>
      </c>
    </row>
    <row r="201" spans="1:24" ht="24.95" customHeight="1" x14ac:dyDescent="0.25">
      <c r="A201" s="1" t="str">
        <f t="shared" si="18"/>
        <v>Красносельский</v>
      </c>
      <c r="B201" s="2" t="str">
        <f t="shared" si="19"/>
        <v>ГБОУ школа № 54</v>
      </c>
      <c r="C201" s="3">
        <f>VLOOKUP(B201,Списки!$C$1:$E$70,2,FALSE)</f>
        <v>8054</v>
      </c>
      <c r="D201" s="3" t="str">
        <f>VLOOKUP(B201,Списки!$C$1:$E$70,3,FALSE)</f>
        <v>СОШ</v>
      </c>
      <c r="E201" s="9"/>
      <c r="F201" s="43">
        <f t="shared" si="20"/>
        <v>212</v>
      </c>
      <c r="G201" s="43">
        <f t="shared" si="20"/>
        <v>196</v>
      </c>
      <c r="H201" s="43">
        <f t="shared" si="21"/>
        <v>8054198</v>
      </c>
      <c r="I201" s="44"/>
      <c r="J201" s="38"/>
      <c r="K201" s="38"/>
      <c r="L201" s="5"/>
      <c r="M201" s="5"/>
      <c r="N201" s="38"/>
      <c r="O201" s="38"/>
      <c r="P201" s="5"/>
      <c r="Q201" s="5"/>
      <c r="R201" s="38"/>
      <c r="S201" s="38"/>
      <c r="T201" s="5"/>
      <c r="U201" s="5"/>
      <c r="V201" s="38"/>
      <c r="W201" s="38"/>
      <c r="X201" s="7" t="str">
        <f t="shared" si="17"/>
        <v>---</v>
      </c>
    </row>
    <row r="202" spans="1:24" ht="24.95" customHeight="1" x14ac:dyDescent="0.25">
      <c r="A202" s="1" t="str">
        <f t="shared" si="18"/>
        <v>Красносельский</v>
      </c>
      <c r="B202" s="2" t="str">
        <f t="shared" si="19"/>
        <v>ГБОУ школа № 54</v>
      </c>
      <c r="C202" s="3">
        <f>VLOOKUP(B202,Списки!$C$1:$E$70,2,FALSE)</f>
        <v>8054</v>
      </c>
      <c r="D202" s="3" t="str">
        <f>VLOOKUP(B202,Списки!$C$1:$E$70,3,FALSE)</f>
        <v>СОШ</v>
      </c>
      <c r="E202" s="9"/>
      <c r="F202" s="43">
        <f t="shared" si="20"/>
        <v>212</v>
      </c>
      <c r="G202" s="43">
        <f t="shared" si="20"/>
        <v>196</v>
      </c>
      <c r="H202" s="43">
        <f t="shared" si="21"/>
        <v>8054199</v>
      </c>
      <c r="I202" s="44"/>
      <c r="J202" s="38"/>
      <c r="K202" s="38"/>
      <c r="L202" s="5"/>
      <c r="M202" s="5"/>
      <c r="N202" s="38"/>
      <c r="O202" s="38"/>
      <c r="P202" s="5"/>
      <c r="Q202" s="5"/>
      <c r="R202" s="38"/>
      <c r="S202" s="38"/>
      <c r="T202" s="5"/>
      <c r="U202" s="5"/>
      <c r="V202" s="38"/>
      <c r="W202" s="38"/>
      <c r="X202" s="7" t="str">
        <f t="shared" si="17"/>
        <v>---</v>
      </c>
    </row>
    <row r="203" spans="1:24" ht="24.95" customHeight="1" x14ac:dyDescent="0.25">
      <c r="A203" s="1" t="str">
        <f t="shared" si="18"/>
        <v>Красносельский</v>
      </c>
      <c r="B203" s="2" t="str">
        <f t="shared" si="19"/>
        <v>ГБОУ школа № 54</v>
      </c>
      <c r="C203" s="3">
        <f>VLOOKUP(B203,Списки!$C$1:$E$70,2,FALSE)</f>
        <v>8054</v>
      </c>
      <c r="D203" s="3" t="str">
        <f>VLOOKUP(B203,Списки!$C$1:$E$70,3,FALSE)</f>
        <v>СОШ</v>
      </c>
      <c r="E203" s="9"/>
      <c r="F203" s="43">
        <f t="shared" si="20"/>
        <v>212</v>
      </c>
      <c r="G203" s="43">
        <f t="shared" si="20"/>
        <v>196</v>
      </c>
      <c r="H203" s="43">
        <f t="shared" si="21"/>
        <v>8054200</v>
      </c>
      <c r="I203" s="44"/>
      <c r="J203" s="38"/>
      <c r="K203" s="38"/>
      <c r="L203" s="5"/>
      <c r="M203" s="5"/>
      <c r="N203" s="38"/>
      <c r="O203" s="38"/>
      <c r="P203" s="5"/>
      <c r="Q203" s="5"/>
      <c r="R203" s="38"/>
      <c r="S203" s="38"/>
      <c r="T203" s="5"/>
      <c r="U203" s="5"/>
      <c r="V203" s="38"/>
      <c r="W203" s="38"/>
      <c r="X203" s="7" t="str">
        <f t="shared" si="17"/>
        <v>---</v>
      </c>
    </row>
    <row r="204" spans="1:24" ht="24.95" customHeight="1" x14ac:dyDescent="0.25">
      <c r="A204" s="1" t="str">
        <f t="shared" si="18"/>
        <v>Красносельский</v>
      </c>
      <c r="B204" s="2" t="str">
        <f t="shared" si="19"/>
        <v>ГБОУ школа № 54</v>
      </c>
      <c r="C204" s="3">
        <f>VLOOKUP(B204,Списки!$C$1:$E$70,2,FALSE)</f>
        <v>8054</v>
      </c>
      <c r="D204" s="3" t="str">
        <f>VLOOKUP(B204,Списки!$C$1:$E$70,3,FALSE)</f>
        <v>СОШ</v>
      </c>
      <c r="E204" s="9"/>
      <c r="F204" s="43">
        <f t="shared" si="20"/>
        <v>212</v>
      </c>
      <c r="G204" s="43">
        <f t="shared" si="20"/>
        <v>196</v>
      </c>
      <c r="H204" s="43">
        <f t="shared" si="21"/>
        <v>8054201</v>
      </c>
      <c r="I204" s="44"/>
      <c r="J204" s="38"/>
      <c r="K204" s="38"/>
      <c r="L204" s="5"/>
      <c r="M204" s="5"/>
      <c r="N204" s="38"/>
      <c r="O204" s="38"/>
      <c r="P204" s="5"/>
      <c r="Q204" s="5"/>
      <c r="R204" s="38"/>
      <c r="S204" s="38"/>
      <c r="T204" s="5"/>
      <c r="U204" s="5"/>
      <c r="V204" s="38"/>
      <c r="W204" s="38"/>
      <c r="X204" s="7" t="str">
        <f t="shared" si="17"/>
        <v>---</v>
      </c>
    </row>
    <row r="205" spans="1:24" ht="24.95" customHeight="1" x14ac:dyDescent="0.25">
      <c r="A205" s="1" t="str">
        <f t="shared" si="18"/>
        <v>Красносельский</v>
      </c>
      <c r="B205" s="2" t="str">
        <f t="shared" si="19"/>
        <v>ГБОУ школа № 54</v>
      </c>
      <c r="C205" s="3">
        <f>VLOOKUP(B205,Списки!$C$1:$E$70,2,FALSE)</f>
        <v>8054</v>
      </c>
      <c r="D205" s="3" t="str">
        <f>VLOOKUP(B205,Списки!$C$1:$E$70,3,FALSE)</f>
        <v>СОШ</v>
      </c>
      <c r="E205" s="9"/>
      <c r="F205" s="43">
        <f t="shared" si="20"/>
        <v>212</v>
      </c>
      <c r="G205" s="43">
        <f t="shared" si="20"/>
        <v>196</v>
      </c>
      <c r="H205" s="43">
        <f t="shared" si="21"/>
        <v>8054202</v>
      </c>
      <c r="I205" s="44"/>
      <c r="J205" s="38"/>
      <c r="K205" s="38"/>
      <c r="L205" s="5"/>
      <c r="M205" s="5"/>
      <c r="N205" s="38"/>
      <c r="O205" s="38"/>
      <c r="P205" s="5"/>
      <c r="Q205" s="5"/>
      <c r="R205" s="38"/>
      <c r="S205" s="38"/>
      <c r="T205" s="5"/>
      <c r="U205" s="5"/>
      <c r="V205" s="38"/>
      <c r="W205" s="38"/>
      <c r="X205" s="7" t="str">
        <f t="shared" si="17"/>
        <v>---</v>
      </c>
    </row>
    <row r="206" spans="1:24" ht="24.95" customHeight="1" x14ac:dyDescent="0.25">
      <c r="A206" s="1" t="str">
        <f t="shared" si="18"/>
        <v>Красносельский</v>
      </c>
      <c r="B206" s="2" t="str">
        <f t="shared" si="19"/>
        <v>ГБОУ школа № 54</v>
      </c>
      <c r="C206" s="3">
        <f>VLOOKUP(B206,Списки!$C$1:$E$70,2,FALSE)</f>
        <v>8054</v>
      </c>
      <c r="D206" s="3" t="str">
        <f>VLOOKUP(B206,Списки!$C$1:$E$70,3,FALSE)</f>
        <v>СОШ</v>
      </c>
      <c r="E206" s="9"/>
      <c r="F206" s="43">
        <f t="shared" si="20"/>
        <v>212</v>
      </c>
      <c r="G206" s="43">
        <f t="shared" si="20"/>
        <v>196</v>
      </c>
      <c r="H206" s="43">
        <f t="shared" si="21"/>
        <v>8054203</v>
      </c>
      <c r="I206" s="44"/>
      <c r="J206" s="38"/>
      <c r="K206" s="38"/>
      <c r="L206" s="5"/>
      <c r="M206" s="5"/>
      <c r="N206" s="38"/>
      <c r="O206" s="38"/>
      <c r="P206" s="5"/>
      <c r="Q206" s="5"/>
      <c r="R206" s="38"/>
      <c r="S206" s="38"/>
      <c r="T206" s="5"/>
      <c r="U206" s="5"/>
      <c r="V206" s="38"/>
      <c r="W206" s="38"/>
      <c r="X206" s="7" t="str">
        <f t="shared" si="17"/>
        <v>---</v>
      </c>
    </row>
    <row r="207" spans="1:24" ht="24.95" customHeight="1" x14ac:dyDescent="0.25">
      <c r="A207" s="1" t="str">
        <f t="shared" si="18"/>
        <v>Красносельский</v>
      </c>
      <c r="B207" s="2" t="str">
        <f t="shared" si="19"/>
        <v>ГБОУ школа № 54</v>
      </c>
      <c r="C207" s="3">
        <f>VLOOKUP(B207,Списки!$C$1:$E$70,2,FALSE)</f>
        <v>8054</v>
      </c>
      <c r="D207" s="3" t="str">
        <f>VLOOKUP(B207,Списки!$C$1:$E$70,3,FALSE)</f>
        <v>СОШ</v>
      </c>
      <c r="E207" s="9"/>
      <c r="F207" s="43">
        <f t="shared" si="20"/>
        <v>212</v>
      </c>
      <c r="G207" s="43">
        <f t="shared" si="20"/>
        <v>196</v>
      </c>
      <c r="H207" s="43">
        <f t="shared" si="21"/>
        <v>8054204</v>
      </c>
      <c r="I207" s="44"/>
      <c r="J207" s="38"/>
      <c r="K207" s="38"/>
      <c r="L207" s="5"/>
      <c r="M207" s="5"/>
      <c r="N207" s="38"/>
      <c r="O207" s="38"/>
      <c r="P207" s="5"/>
      <c r="Q207" s="5"/>
      <c r="R207" s="38"/>
      <c r="S207" s="38"/>
      <c r="T207" s="5"/>
      <c r="U207" s="5"/>
      <c r="V207" s="38"/>
      <c r="W207" s="38"/>
      <c r="X207" s="7" t="str">
        <f t="shared" si="17"/>
        <v>---</v>
      </c>
    </row>
    <row r="208" spans="1:24" ht="24.95" customHeight="1" x14ac:dyDescent="0.25">
      <c r="A208" s="1" t="str">
        <f t="shared" si="18"/>
        <v>Красносельский</v>
      </c>
      <c r="B208" s="2" t="str">
        <f t="shared" si="19"/>
        <v>ГБОУ школа № 54</v>
      </c>
      <c r="C208" s="3">
        <f>VLOOKUP(B208,Списки!$C$1:$E$70,2,FALSE)</f>
        <v>8054</v>
      </c>
      <c r="D208" s="3" t="str">
        <f>VLOOKUP(B208,Списки!$C$1:$E$70,3,FALSE)</f>
        <v>СОШ</v>
      </c>
      <c r="E208" s="9"/>
      <c r="F208" s="43">
        <f t="shared" si="20"/>
        <v>212</v>
      </c>
      <c r="G208" s="43">
        <f t="shared" si="20"/>
        <v>196</v>
      </c>
      <c r="H208" s="43">
        <f t="shared" si="21"/>
        <v>8054205</v>
      </c>
      <c r="I208" s="44"/>
      <c r="J208" s="38"/>
      <c r="K208" s="38"/>
      <c r="L208" s="5"/>
      <c r="M208" s="5"/>
      <c r="N208" s="38"/>
      <c r="O208" s="38"/>
      <c r="P208" s="5"/>
      <c r="Q208" s="5"/>
      <c r="R208" s="38"/>
      <c r="S208" s="38"/>
      <c r="T208" s="5"/>
      <c r="U208" s="5"/>
      <c r="V208" s="38"/>
      <c r="W208" s="38"/>
      <c r="X208" s="7" t="str">
        <f t="shared" si="17"/>
        <v>---</v>
      </c>
    </row>
    <row r="209" spans="1:24" ht="24.95" customHeight="1" x14ac:dyDescent="0.25">
      <c r="A209" s="1" t="str">
        <f t="shared" si="18"/>
        <v>Красносельский</v>
      </c>
      <c r="B209" s="2" t="str">
        <f t="shared" si="19"/>
        <v>ГБОУ школа № 54</v>
      </c>
      <c r="C209" s="3">
        <f>VLOOKUP(B209,Списки!$C$1:$E$70,2,FALSE)</f>
        <v>8054</v>
      </c>
      <c r="D209" s="3" t="str">
        <f>VLOOKUP(B209,Списки!$C$1:$E$70,3,FALSE)</f>
        <v>СОШ</v>
      </c>
      <c r="E209" s="9"/>
      <c r="F209" s="43">
        <f t="shared" si="20"/>
        <v>212</v>
      </c>
      <c r="G209" s="43">
        <f t="shared" si="20"/>
        <v>196</v>
      </c>
      <c r="H209" s="43">
        <f t="shared" si="21"/>
        <v>8054206</v>
      </c>
      <c r="I209" s="44"/>
      <c r="J209" s="38"/>
      <c r="K209" s="38"/>
      <c r="L209" s="5"/>
      <c r="M209" s="5"/>
      <c r="N209" s="38"/>
      <c r="O209" s="38"/>
      <c r="P209" s="5"/>
      <c r="Q209" s="5"/>
      <c r="R209" s="38"/>
      <c r="S209" s="38"/>
      <c r="T209" s="5"/>
      <c r="U209" s="5"/>
      <c r="V209" s="38"/>
      <c r="W209" s="38"/>
      <c r="X209" s="7" t="str">
        <f t="shared" si="17"/>
        <v>---</v>
      </c>
    </row>
    <row r="210" spans="1:24" ht="24.95" customHeight="1" x14ac:dyDescent="0.25">
      <c r="A210" s="1" t="str">
        <f t="shared" si="18"/>
        <v>Красносельский</v>
      </c>
      <c r="B210" s="2" t="str">
        <f t="shared" si="19"/>
        <v>ГБОУ школа № 54</v>
      </c>
      <c r="C210" s="3">
        <f>VLOOKUP(B210,Списки!$C$1:$E$70,2,FALSE)</f>
        <v>8054</v>
      </c>
      <c r="D210" s="3" t="str">
        <f>VLOOKUP(B210,Списки!$C$1:$E$70,3,FALSE)</f>
        <v>СОШ</v>
      </c>
      <c r="E210" s="9"/>
      <c r="F210" s="43">
        <f t="shared" si="20"/>
        <v>212</v>
      </c>
      <c r="G210" s="43">
        <f t="shared" si="20"/>
        <v>196</v>
      </c>
      <c r="H210" s="43">
        <f t="shared" si="21"/>
        <v>8054207</v>
      </c>
      <c r="I210" s="44"/>
      <c r="J210" s="38"/>
      <c r="K210" s="38"/>
      <c r="L210" s="5"/>
      <c r="M210" s="5"/>
      <c r="N210" s="38"/>
      <c r="O210" s="38"/>
      <c r="P210" s="5"/>
      <c r="Q210" s="5"/>
      <c r="R210" s="38"/>
      <c r="S210" s="38"/>
      <c r="T210" s="5"/>
      <c r="U210" s="5"/>
      <c r="V210" s="38"/>
      <c r="W210" s="38"/>
      <c r="X210" s="7" t="str">
        <f t="shared" si="17"/>
        <v>---</v>
      </c>
    </row>
    <row r="211" spans="1:24" ht="24.95" customHeight="1" x14ac:dyDescent="0.25">
      <c r="A211" s="1" t="str">
        <f t="shared" si="18"/>
        <v>Красносельский</v>
      </c>
      <c r="B211" s="2" t="str">
        <f t="shared" si="19"/>
        <v>ГБОУ школа № 54</v>
      </c>
      <c r="C211" s="3">
        <f>VLOOKUP(B211,Списки!$C$1:$E$70,2,FALSE)</f>
        <v>8054</v>
      </c>
      <c r="D211" s="3" t="str">
        <f>VLOOKUP(B211,Списки!$C$1:$E$70,3,FALSE)</f>
        <v>СОШ</v>
      </c>
      <c r="E211" s="9"/>
      <c r="F211" s="43">
        <f t="shared" si="20"/>
        <v>212</v>
      </c>
      <c r="G211" s="43">
        <f t="shared" si="20"/>
        <v>196</v>
      </c>
      <c r="H211" s="43">
        <f t="shared" si="21"/>
        <v>8054208</v>
      </c>
      <c r="I211" s="44"/>
      <c r="J211" s="38"/>
      <c r="K211" s="38"/>
      <c r="L211" s="5"/>
      <c r="M211" s="5"/>
      <c r="N211" s="38"/>
      <c r="O211" s="38"/>
      <c r="P211" s="5"/>
      <c r="Q211" s="5"/>
      <c r="R211" s="38"/>
      <c r="S211" s="38"/>
      <c r="T211" s="5"/>
      <c r="U211" s="5"/>
      <c r="V211" s="38"/>
      <c r="W211" s="38"/>
      <c r="X211" s="7" t="str">
        <f t="shared" si="17"/>
        <v>---</v>
      </c>
    </row>
    <row r="212" spans="1:24" ht="24.95" customHeight="1" x14ac:dyDescent="0.25">
      <c r="A212" s="1" t="str">
        <f t="shared" si="18"/>
        <v>Красносельский</v>
      </c>
      <c r="B212" s="2" t="str">
        <f t="shared" si="19"/>
        <v>ГБОУ школа № 54</v>
      </c>
      <c r="C212" s="3">
        <f>VLOOKUP(B212,Списки!$C$1:$E$70,2,FALSE)</f>
        <v>8054</v>
      </c>
      <c r="D212" s="3" t="str">
        <f>VLOOKUP(B212,Списки!$C$1:$E$70,3,FALSE)</f>
        <v>СОШ</v>
      </c>
      <c r="E212" s="9"/>
      <c r="F212" s="43">
        <f t="shared" si="20"/>
        <v>212</v>
      </c>
      <c r="G212" s="43">
        <f t="shared" si="20"/>
        <v>196</v>
      </c>
      <c r="H212" s="43">
        <f t="shared" si="21"/>
        <v>8054209</v>
      </c>
      <c r="I212" s="44"/>
      <c r="J212" s="38"/>
      <c r="K212" s="38"/>
      <c r="L212" s="5"/>
      <c r="M212" s="5"/>
      <c r="N212" s="38"/>
      <c r="O212" s="38"/>
      <c r="P212" s="5"/>
      <c r="Q212" s="5"/>
      <c r="R212" s="38"/>
      <c r="S212" s="38"/>
      <c r="T212" s="5"/>
      <c r="U212" s="5"/>
      <c r="V212" s="38"/>
      <c r="W212" s="38"/>
      <c r="X212" s="7" t="str">
        <f t="shared" si="17"/>
        <v>---</v>
      </c>
    </row>
    <row r="213" spans="1:24" ht="24.95" customHeight="1" x14ac:dyDescent="0.25">
      <c r="A213" s="1" t="str">
        <f t="shared" si="18"/>
        <v>Красносельский</v>
      </c>
      <c r="B213" s="2" t="str">
        <f t="shared" si="19"/>
        <v>ГБОУ школа № 54</v>
      </c>
      <c r="C213" s="3">
        <f>VLOOKUP(B213,Списки!$C$1:$E$70,2,FALSE)</f>
        <v>8054</v>
      </c>
      <c r="D213" s="3" t="str">
        <f>VLOOKUP(B213,Списки!$C$1:$E$70,3,FALSE)</f>
        <v>СОШ</v>
      </c>
      <c r="E213" s="9"/>
      <c r="F213" s="43">
        <f t="shared" si="20"/>
        <v>212</v>
      </c>
      <c r="G213" s="43">
        <f t="shared" si="20"/>
        <v>196</v>
      </c>
      <c r="H213" s="43">
        <f t="shared" si="21"/>
        <v>8054210</v>
      </c>
      <c r="I213" s="44"/>
      <c r="J213" s="38"/>
      <c r="K213" s="38"/>
      <c r="L213" s="5"/>
      <c r="M213" s="5"/>
      <c r="N213" s="38"/>
      <c r="O213" s="38"/>
      <c r="P213" s="5"/>
      <c r="Q213" s="5"/>
      <c r="R213" s="38"/>
      <c r="S213" s="38"/>
      <c r="T213" s="5"/>
      <c r="U213" s="5"/>
      <c r="V213" s="38"/>
      <c r="W213" s="38"/>
      <c r="X213" s="7" t="str">
        <f t="shared" si="17"/>
        <v>---</v>
      </c>
    </row>
    <row r="214" spans="1:24" ht="24.95" customHeight="1" x14ac:dyDescent="0.25">
      <c r="A214" s="1" t="str">
        <f t="shared" si="18"/>
        <v>Красносельский</v>
      </c>
      <c r="B214" s="2" t="str">
        <f t="shared" si="19"/>
        <v>ГБОУ школа № 54</v>
      </c>
      <c r="C214" s="3">
        <f>VLOOKUP(B214,Списки!$C$1:$E$70,2,FALSE)</f>
        <v>8054</v>
      </c>
      <c r="D214" s="3" t="str">
        <f>VLOOKUP(B214,Списки!$C$1:$E$70,3,FALSE)</f>
        <v>СОШ</v>
      </c>
      <c r="E214" s="9"/>
      <c r="F214" s="43">
        <f t="shared" si="20"/>
        <v>212</v>
      </c>
      <c r="G214" s="43">
        <f t="shared" si="20"/>
        <v>196</v>
      </c>
      <c r="H214" s="43">
        <f t="shared" si="21"/>
        <v>8054211</v>
      </c>
      <c r="I214" s="44"/>
      <c r="J214" s="38"/>
      <c r="K214" s="38"/>
      <c r="L214" s="5"/>
      <c r="M214" s="5"/>
      <c r="N214" s="38"/>
      <c r="O214" s="38"/>
      <c r="P214" s="5"/>
      <c r="Q214" s="5"/>
      <c r="R214" s="38"/>
      <c r="S214" s="38"/>
      <c r="T214" s="5"/>
      <c r="U214" s="5"/>
      <c r="V214" s="38"/>
      <c r="W214" s="38"/>
      <c r="X214" s="7" t="str">
        <f t="shared" si="17"/>
        <v>---</v>
      </c>
    </row>
    <row r="215" spans="1:24" ht="24.95" customHeight="1" x14ac:dyDescent="0.25">
      <c r="A215" s="1" t="str">
        <f t="shared" si="18"/>
        <v>Красносельский</v>
      </c>
      <c r="B215" s="2" t="str">
        <f t="shared" si="19"/>
        <v>ГБОУ школа № 54</v>
      </c>
      <c r="C215" s="3">
        <f>VLOOKUP(B215,Списки!$C$1:$E$70,2,FALSE)</f>
        <v>8054</v>
      </c>
      <c r="D215" s="3" t="str">
        <f>VLOOKUP(B215,Списки!$C$1:$E$70,3,FALSE)</f>
        <v>СОШ</v>
      </c>
      <c r="E215" s="9"/>
      <c r="F215" s="43">
        <f t="shared" si="20"/>
        <v>212</v>
      </c>
      <c r="G215" s="43">
        <f t="shared" si="20"/>
        <v>196</v>
      </c>
      <c r="H215" s="43">
        <f t="shared" si="21"/>
        <v>8054212</v>
      </c>
      <c r="I215" s="44"/>
      <c r="J215" s="38"/>
      <c r="K215" s="38"/>
      <c r="L215" s="5"/>
      <c r="M215" s="5"/>
      <c r="N215" s="38"/>
      <c r="O215" s="38"/>
      <c r="P215" s="5"/>
      <c r="Q215" s="5"/>
      <c r="R215" s="38"/>
      <c r="S215" s="38"/>
      <c r="T215" s="5"/>
      <c r="U215" s="5"/>
      <c r="V215" s="38"/>
      <c r="W215" s="38"/>
      <c r="X215" s="7" t="str">
        <f t="shared" si="17"/>
        <v>---</v>
      </c>
    </row>
    <row r="216" spans="1:24" ht="24.95" customHeight="1" x14ac:dyDescent="0.25">
      <c r="A216" s="1" t="str">
        <f t="shared" si="18"/>
        <v>Красносельский</v>
      </c>
      <c r="B216" s="2" t="str">
        <f t="shared" si="19"/>
        <v>ГБОУ школа № 54</v>
      </c>
      <c r="C216" s="3">
        <f>VLOOKUP(B216,Списки!$C$1:$E$70,2,FALSE)</f>
        <v>8054</v>
      </c>
      <c r="D216" s="3" t="str">
        <f>VLOOKUP(B216,Списки!$C$1:$E$70,3,FALSE)</f>
        <v>СОШ</v>
      </c>
      <c r="E216" s="9"/>
      <c r="F216" s="43">
        <f t="shared" si="20"/>
        <v>212</v>
      </c>
      <c r="G216" s="43">
        <f t="shared" si="20"/>
        <v>196</v>
      </c>
      <c r="H216" s="43">
        <f t="shared" si="21"/>
        <v>8054213</v>
      </c>
      <c r="I216" s="44"/>
      <c r="J216" s="38"/>
      <c r="K216" s="38"/>
      <c r="L216" s="5"/>
      <c r="M216" s="5"/>
      <c r="N216" s="38"/>
      <c r="O216" s="38"/>
      <c r="P216" s="5"/>
      <c r="Q216" s="5"/>
      <c r="R216" s="38"/>
      <c r="S216" s="38"/>
      <c r="T216" s="5"/>
      <c r="U216" s="5"/>
      <c r="V216" s="38"/>
      <c r="W216" s="38"/>
      <c r="X216" s="7" t="str">
        <f t="shared" si="17"/>
        <v>---</v>
      </c>
    </row>
    <row r="217" spans="1:24" ht="24.95" customHeight="1" x14ac:dyDescent="0.25">
      <c r="A217" s="1" t="str">
        <f t="shared" si="18"/>
        <v>Красносельский</v>
      </c>
      <c r="B217" s="2" t="str">
        <f t="shared" si="19"/>
        <v>ГБОУ школа № 54</v>
      </c>
      <c r="C217" s="3">
        <f>VLOOKUP(B217,Списки!$C$1:$E$70,2,FALSE)</f>
        <v>8054</v>
      </c>
      <c r="D217" s="3" t="str">
        <f>VLOOKUP(B217,Списки!$C$1:$E$70,3,FALSE)</f>
        <v>СОШ</v>
      </c>
      <c r="E217" s="9"/>
      <c r="F217" s="43">
        <f t="shared" si="20"/>
        <v>212</v>
      </c>
      <c r="G217" s="43">
        <f t="shared" si="20"/>
        <v>196</v>
      </c>
      <c r="H217" s="43">
        <f t="shared" si="21"/>
        <v>8054214</v>
      </c>
      <c r="I217" s="44"/>
      <c r="J217" s="38"/>
      <c r="K217" s="38"/>
      <c r="L217" s="5"/>
      <c r="M217" s="5"/>
      <c r="N217" s="38"/>
      <c r="O217" s="38"/>
      <c r="P217" s="5"/>
      <c r="Q217" s="5"/>
      <c r="R217" s="38"/>
      <c r="S217" s="38"/>
      <c r="T217" s="5"/>
      <c r="U217" s="5"/>
      <c r="V217" s="38"/>
      <c r="W217" s="38"/>
      <c r="X217" s="7" t="str">
        <f t="shared" si="17"/>
        <v>---</v>
      </c>
    </row>
    <row r="218" spans="1:24" ht="24.95" customHeight="1" x14ac:dyDescent="0.25">
      <c r="A218" s="1" t="str">
        <f t="shared" si="18"/>
        <v>Красносельский</v>
      </c>
      <c r="B218" s="2" t="str">
        <f t="shared" si="19"/>
        <v>ГБОУ школа № 54</v>
      </c>
      <c r="C218" s="3">
        <f>VLOOKUP(B218,Списки!$C$1:$E$70,2,FALSE)</f>
        <v>8054</v>
      </c>
      <c r="D218" s="3" t="str">
        <f>VLOOKUP(B218,Списки!$C$1:$E$70,3,FALSE)</f>
        <v>СОШ</v>
      </c>
      <c r="E218" s="9"/>
      <c r="F218" s="43">
        <f t="shared" si="20"/>
        <v>212</v>
      </c>
      <c r="G218" s="43">
        <f t="shared" si="20"/>
        <v>196</v>
      </c>
      <c r="H218" s="43">
        <f t="shared" si="21"/>
        <v>8054215</v>
      </c>
      <c r="I218" s="44"/>
      <c r="J218" s="38"/>
      <c r="K218" s="38"/>
      <c r="L218" s="5"/>
      <c r="M218" s="5"/>
      <c r="N218" s="38"/>
      <c r="O218" s="38"/>
      <c r="P218" s="5"/>
      <c r="Q218" s="5"/>
      <c r="R218" s="38"/>
      <c r="S218" s="38"/>
      <c r="T218" s="5"/>
      <c r="U218" s="5"/>
      <c r="V218" s="38"/>
      <c r="W218" s="38"/>
      <c r="X218" s="7" t="str">
        <f t="shared" si="17"/>
        <v>---</v>
      </c>
    </row>
    <row r="219" spans="1:24" ht="24.95" customHeight="1" x14ac:dyDescent="0.25">
      <c r="A219" s="1" t="str">
        <f t="shared" si="18"/>
        <v>Красносельский</v>
      </c>
      <c r="B219" s="2" t="str">
        <f t="shared" si="19"/>
        <v>ГБОУ школа № 54</v>
      </c>
      <c r="C219" s="3">
        <f>VLOOKUP(B219,Списки!$C$1:$E$70,2,FALSE)</f>
        <v>8054</v>
      </c>
      <c r="D219" s="3" t="str">
        <f>VLOOKUP(B219,Списки!$C$1:$E$70,3,FALSE)</f>
        <v>СОШ</v>
      </c>
      <c r="E219" s="9"/>
      <c r="F219" s="43">
        <f t="shared" si="20"/>
        <v>212</v>
      </c>
      <c r="G219" s="43">
        <f t="shared" si="20"/>
        <v>196</v>
      </c>
      <c r="H219" s="43">
        <f t="shared" si="21"/>
        <v>8054216</v>
      </c>
      <c r="I219" s="44"/>
      <c r="J219" s="38"/>
      <c r="K219" s="38"/>
      <c r="L219" s="5"/>
      <c r="M219" s="5"/>
      <c r="N219" s="38"/>
      <c r="O219" s="38"/>
      <c r="P219" s="5"/>
      <c r="Q219" s="5"/>
      <c r="R219" s="38"/>
      <c r="S219" s="38"/>
      <c r="T219" s="5"/>
      <c r="U219" s="5"/>
      <c r="V219" s="38"/>
      <c r="W219" s="38"/>
      <c r="X219" s="7" t="str">
        <f t="shared" si="17"/>
        <v>---</v>
      </c>
    </row>
    <row r="220" spans="1:24" ht="24.95" customHeight="1" x14ac:dyDescent="0.25">
      <c r="A220" s="1" t="str">
        <f t="shared" si="18"/>
        <v>Красносельский</v>
      </c>
      <c r="B220" s="2" t="str">
        <f t="shared" si="19"/>
        <v>ГБОУ школа № 54</v>
      </c>
      <c r="C220" s="3">
        <f>VLOOKUP(B220,Списки!$C$1:$E$70,2,FALSE)</f>
        <v>8054</v>
      </c>
      <c r="D220" s="3" t="str">
        <f>VLOOKUP(B220,Списки!$C$1:$E$70,3,FALSE)</f>
        <v>СОШ</v>
      </c>
      <c r="E220" s="9"/>
      <c r="F220" s="43">
        <f t="shared" si="20"/>
        <v>212</v>
      </c>
      <c r="G220" s="43">
        <f t="shared" si="20"/>
        <v>196</v>
      </c>
      <c r="H220" s="43">
        <f t="shared" si="21"/>
        <v>8054217</v>
      </c>
      <c r="I220" s="44"/>
      <c r="J220" s="38"/>
      <c r="K220" s="38"/>
      <c r="L220" s="5"/>
      <c r="M220" s="5"/>
      <c r="N220" s="38"/>
      <c r="O220" s="38"/>
      <c r="P220" s="5"/>
      <c r="Q220" s="5"/>
      <c r="R220" s="38"/>
      <c r="S220" s="38"/>
      <c r="T220" s="5"/>
      <c r="U220" s="5"/>
      <c r="V220" s="38"/>
      <c r="W220" s="38"/>
      <c r="X220" s="7" t="str">
        <f t="shared" si="17"/>
        <v>---</v>
      </c>
    </row>
    <row r="221" spans="1:24" ht="24.95" customHeight="1" x14ac:dyDescent="0.25">
      <c r="A221" s="1" t="str">
        <f t="shared" si="18"/>
        <v>Красносельский</v>
      </c>
      <c r="B221" s="2" t="str">
        <f t="shared" si="19"/>
        <v>ГБОУ школа № 54</v>
      </c>
      <c r="C221" s="3">
        <f>VLOOKUP(B221,Списки!$C$1:$E$70,2,FALSE)</f>
        <v>8054</v>
      </c>
      <c r="D221" s="3" t="str">
        <f>VLOOKUP(B221,Списки!$C$1:$E$70,3,FALSE)</f>
        <v>СОШ</v>
      </c>
      <c r="E221" s="9"/>
      <c r="F221" s="43">
        <f t="shared" si="20"/>
        <v>212</v>
      </c>
      <c r="G221" s="43">
        <f t="shared" si="20"/>
        <v>196</v>
      </c>
      <c r="H221" s="43">
        <f t="shared" si="21"/>
        <v>8054218</v>
      </c>
      <c r="I221" s="44"/>
      <c r="J221" s="38"/>
      <c r="K221" s="38"/>
      <c r="L221" s="5"/>
      <c r="M221" s="5"/>
      <c r="N221" s="38"/>
      <c r="O221" s="38"/>
      <c r="P221" s="5"/>
      <c r="Q221" s="5"/>
      <c r="R221" s="38"/>
      <c r="S221" s="38"/>
      <c r="T221" s="5"/>
      <c r="U221" s="5"/>
      <c r="V221" s="38"/>
      <c r="W221" s="38"/>
      <c r="X221" s="7" t="str">
        <f t="shared" si="17"/>
        <v>---</v>
      </c>
    </row>
    <row r="222" spans="1:24" ht="24.95" customHeight="1" x14ac:dyDescent="0.25">
      <c r="A222" s="1" t="str">
        <f t="shared" si="18"/>
        <v>Красносельский</v>
      </c>
      <c r="B222" s="2" t="str">
        <f t="shared" si="19"/>
        <v>ГБОУ школа № 54</v>
      </c>
      <c r="C222" s="3">
        <f>VLOOKUP(B222,Списки!$C$1:$E$70,2,FALSE)</f>
        <v>8054</v>
      </c>
      <c r="D222" s="3" t="str">
        <f>VLOOKUP(B222,Списки!$C$1:$E$70,3,FALSE)</f>
        <v>СОШ</v>
      </c>
      <c r="E222" s="9"/>
      <c r="F222" s="43">
        <f t="shared" si="20"/>
        <v>212</v>
      </c>
      <c r="G222" s="43">
        <f t="shared" si="20"/>
        <v>196</v>
      </c>
      <c r="H222" s="43">
        <f t="shared" si="21"/>
        <v>8054219</v>
      </c>
      <c r="I222" s="44"/>
      <c r="J222" s="38"/>
      <c r="K222" s="38"/>
      <c r="L222" s="5"/>
      <c r="M222" s="5"/>
      <c r="N222" s="38"/>
      <c r="O222" s="38"/>
      <c r="P222" s="5"/>
      <c r="Q222" s="5"/>
      <c r="R222" s="38"/>
      <c r="S222" s="38"/>
      <c r="T222" s="5"/>
      <c r="U222" s="5"/>
      <c r="V222" s="38"/>
      <c r="W222" s="38"/>
      <c r="X222" s="7" t="str">
        <f t="shared" si="17"/>
        <v>---</v>
      </c>
    </row>
    <row r="223" spans="1:24" ht="24.95" customHeight="1" x14ac:dyDescent="0.25">
      <c r="A223" s="1" t="str">
        <f t="shared" si="18"/>
        <v>Красносельский</v>
      </c>
      <c r="B223" s="2" t="str">
        <f t="shared" si="19"/>
        <v>ГБОУ школа № 54</v>
      </c>
      <c r="C223" s="3">
        <f>VLOOKUP(B223,Списки!$C$1:$E$70,2,FALSE)</f>
        <v>8054</v>
      </c>
      <c r="D223" s="3" t="str">
        <f>VLOOKUP(B223,Списки!$C$1:$E$70,3,FALSE)</f>
        <v>СОШ</v>
      </c>
      <c r="E223" s="9"/>
      <c r="F223" s="43">
        <f t="shared" si="20"/>
        <v>212</v>
      </c>
      <c r="G223" s="43">
        <f t="shared" si="20"/>
        <v>196</v>
      </c>
      <c r="H223" s="43">
        <f t="shared" si="21"/>
        <v>8054220</v>
      </c>
      <c r="I223" s="44"/>
      <c r="J223" s="38"/>
      <c r="K223" s="38"/>
      <c r="L223" s="5"/>
      <c r="M223" s="5"/>
      <c r="N223" s="38"/>
      <c r="O223" s="38"/>
      <c r="P223" s="5"/>
      <c r="Q223" s="5"/>
      <c r="R223" s="38"/>
      <c r="S223" s="38"/>
      <c r="T223" s="5"/>
      <c r="U223" s="5"/>
      <c r="V223" s="38"/>
      <c r="W223" s="38"/>
      <c r="X223" s="7" t="str">
        <f t="shared" si="17"/>
        <v>---</v>
      </c>
    </row>
    <row r="224" spans="1:24" ht="24.95" customHeight="1" x14ac:dyDescent="0.25">
      <c r="A224" s="1" t="str">
        <f t="shared" si="18"/>
        <v>Красносельский</v>
      </c>
      <c r="B224" s="2" t="str">
        <f t="shared" si="19"/>
        <v>ГБОУ школа № 54</v>
      </c>
      <c r="C224" s="3">
        <f>VLOOKUP(B224,Списки!$C$1:$E$70,2,FALSE)</f>
        <v>8054</v>
      </c>
      <c r="D224" s="3" t="str">
        <f>VLOOKUP(B224,Списки!$C$1:$E$70,3,FALSE)</f>
        <v>СОШ</v>
      </c>
      <c r="E224" s="9"/>
      <c r="F224" s="43">
        <f t="shared" si="20"/>
        <v>212</v>
      </c>
      <c r="G224" s="43">
        <f t="shared" si="20"/>
        <v>196</v>
      </c>
      <c r="H224" s="43">
        <f t="shared" si="21"/>
        <v>8054221</v>
      </c>
      <c r="I224" s="44"/>
      <c r="J224" s="38"/>
      <c r="K224" s="38"/>
      <c r="L224" s="5"/>
      <c r="M224" s="5"/>
      <c r="N224" s="38"/>
      <c r="O224" s="38"/>
      <c r="P224" s="5"/>
      <c r="Q224" s="5"/>
      <c r="R224" s="38"/>
      <c r="S224" s="38"/>
      <c r="T224" s="5"/>
      <c r="U224" s="5"/>
      <c r="V224" s="38"/>
      <c r="W224" s="38"/>
      <c r="X224" s="7" t="str">
        <f t="shared" si="17"/>
        <v>---</v>
      </c>
    </row>
    <row r="225" spans="1:24" ht="24.95" customHeight="1" x14ac:dyDescent="0.25">
      <c r="A225" s="1" t="str">
        <f t="shared" si="18"/>
        <v>Красносельский</v>
      </c>
      <c r="B225" s="2" t="str">
        <f t="shared" si="19"/>
        <v>ГБОУ школа № 54</v>
      </c>
      <c r="C225" s="3">
        <f>VLOOKUP(B225,Списки!$C$1:$E$70,2,FALSE)</f>
        <v>8054</v>
      </c>
      <c r="D225" s="3" t="str">
        <f>VLOOKUP(B225,Списки!$C$1:$E$70,3,FALSE)</f>
        <v>СОШ</v>
      </c>
      <c r="E225" s="9"/>
      <c r="F225" s="43">
        <f t="shared" si="20"/>
        <v>212</v>
      </c>
      <c r="G225" s="43">
        <f t="shared" si="20"/>
        <v>196</v>
      </c>
      <c r="H225" s="43">
        <f t="shared" si="21"/>
        <v>8054222</v>
      </c>
      <c r="I225" s="44"/>
      <c r="J225" s="38"/>
      <c r="K225" s="38"/>
      <c r="L225" s="5"/>
      <c r="M225" s="5"/>
      <c r="N225" s="38"/>
      <c r="O225" s="38"/>
      <c r="P225" s="5"/>
      <c r="Q225" s="5"/>
      <c r="R225" s="38"/>
      <c r="S225" s="38"/>
      <c r="T225" s="5"/>
      <c r="U225" s="5"/>
      <c r="V225" s="38"/>
      <c r="W225" s="38"/>
      <c r="X225" s="7" t="str">
        <f t="shared" si="17"/>
        <v>---</v>
      </c>
    </row>
    <row r="226" spans="1:24" ht="24.95" customHeight="1" x14ac:dyDescent="0.25">
      <c r="A226" s="1" t="str">
        <f t="shared" si="18"/>
        <v>Красносельский</v>
      </c>
      <c r="B226" s="2" t="str">
        <f t="shared" si="19"/>
        <v>ГБОУ школа № 54</v>
      </c>
      <c r="C226" s="3">
        <f>VLOOKUP(B226,Списки!$C$1:$E$70,2,FALSE)</f>
        <v>8054</v>
      </c>
      <c r="D226" s="3" t="str">
        <f>VLOOKUP(B226,Списки!$C$1:$E$70,3,FALSE)</f>
        <v>СОШ</v>
      </c>
      <c r="E226" s="9"/>
      <c r="F226" s="43">
        <f t="shared" si="20"/>
        <v>212</v>
      </c>
      <c r="G226" s="43">
        <f t="shared" si="20"/>
        <v>196</v>
      </c>
      <c r="H226" s="43">
        <f t="shared" si="21"/>
        <v>8054223</v>
      </c>
      <c r="I226" s="44"/>
      <c r="J226" s="38"/>
      <c r="K226" s="38"/>
      <c r="L226" s="5"/>
      <c r="M226" s="5"/>
      <c r="N226" s="38"/>
      <c r="O226" s="38"/>
      <c r="P226" s="5"/>
      <c r="Q226" s="5"/>
      <c r="R226" s="38"/>
      <c r="S226" s="38"/>
      <c r="T226" s="5"/>
      <c r="U226" s="5"/>
      <c r="V226" s="38"/>
      <c r="W226" s="38"/>
      <c r="X226" s="7" t="str">
        <f t="shared" si="17"/>
        <v>---</v>
      </c>
    </row>
    <row r="227" spans="1:24" ht="24.95" customHeight="1" x14ac:dyDescent="0.25">
      <c r="A227" s="1" t="str">
        <f t="shared" si="18"/>
        <v>Красносельский</v>
      </c>
      <c r="B227" s="2" t="str">
        <f t="shared" si="19"/>
        <v>ГБОУ школа № 54</v>
      </c>
      <c r="C227" s="3">
        <f>VLOOKUP(B227,Списки!$C$1:$E$70,2,FALSE)</f>
        <v>8054</v>
      </c>
      <c r="D227" s="3" t="str">
        <f>VLOOKUP(B227,Списки!$C$1:$E$70,3,FALSE)</f>
        <v>СОШ</v>
      </c>
      <c r="E227" s="9"/>
      <c r="F227" s="43">
        <f t="shared" si="20"/>
        <v>212</v>
      </c>
      <c r="G227" s="43">
        <f t="shared" si="20"/>
        <v>196</v>
      </c>
      <c r="H227" s="43">
        <f t="shared" si="21"/>
        <v>8054224</v>
      </c>
      <c r="I227" s="44"/>
      <c r="J227" s="38"/>
      <c r="K227" s="38"/>
      <c r="L227" s="5"/>
      <c r="M227" s="5"/>
      <c r="N227" s="38"/>
      <c r="O227" s="38"/>
      <c r="P227" s="5"/>
      <c r="Q227" s="5"/>
      <c r="R227" s="38"/>
      <c r="S227" s="38"/>
      <c r="T227" s="5"/>
      <c r="U227" s="5"/>
      <c r="V227" s="38"/>
      <c r="W227" s="38"/>
      <c r="X227" s="7" t="str">
        <f t="shared" si="17"/>
        <v>---</v>
      </c>
    </row>
    <row r="228" spans="1:24" ht="24.95" customHeight="1" x14ac:dyDescent="0.25">
      <c r="A228" s="1" t="str">
        <f t="shared" si="18"/>
        <v>Красносельский</v>
      </c>
      <c r="B228" s="2" t="str">
        <f t="shared" si="19"/>
        <v>ГБОУ школа № 54</v>
      </c>
      <c r="C228" s="3">
        <f>VLOOKUP(B228,Списки!$C$1:$E$70,2,FALSE)</f>
        <v>8054</v>
      </c>
      <c r="D228" s="3" t="str">
        <f>VLOOKUP(B228,Списки!$C$1:$E$70,3,FALSE)</f>
        <v>СОШ</v>
      </c>
      <c r="E228" s="9"/>
      <c r="F228" s="43">
        <f t="shared" si="20"/>
        <v>212</v>
      </c>
      <c r="G228" s="43">
        <f t="shared" si="20"/>
        <v>196</v>
      </c>
      <c r="H228" s="43">
        <f t="shared" si="21"/>
        <v>8054225</v>
      </c>
      <c r="I228" s="44"/>
      <c r="J228" s="38"/>
      <c r="K228" s="38"/>
      <c r="L228" s="5"/>
      <c r="M228" s="5"/>
      <c r="N228" s="38"/>
      <c r="O228" s="38"/>
      <c r="P228" s="5"/>
      <c r="Q228" s="5"/>
      <c r="R228" s="38"/>
      <c r="S228" s="38"/>
      <c r="T228" s="5"/>
      <c r="U228" s="5"/>
      <c r="V228" s="38"/>
      <c r="W228" s="38"/>
      <c r="X228" s="7" t="str">
        <f t="shared" si="17"/>
        <v>---</v>
      </c>
    </row>
    <row r="229" spans="1:24" ht="24.95" customHeight="1" x14ac:dyDescent="0.25">
      <c r="A229" s="1" t="str">
        <f t="shared" si="18"/>
        <v>Красносельский</v>
      </c>
      <c r="B229" s="2" t="str">
        <f t="shared" si="19"/>
        <v>ГБОУ школа № 54</v>
      </c>
      <c r="C229" s="3">
        <f>VLOOKUP(B229,Списки!$C$1:$E$70,2,FALSE)</f>
        <v>8054</v>
      </c>
      <c r="D229" s="3" t="str">
        <f>VLOOKUP(B229,Списки!$C$1:$E$70,3,FALSE)</f>
        <v>СОШ</v>
      </c>
      <c r="E229" s="9"/>
      <c r="F229" s="43">
        <f t="shared" si="20"/>
        <v>212</v>
      </c>
      <c r="G229" s="43">
        <f t="shared" si="20"/>
        <v>196</v>
      </c>
      <c r="H229" s="43">
        <f t="shared" si="21"/>
        <v>8054226</v>
      </c>
      <c r="I229" s="44"/>
      <c r="J229" s="38"/>
      <c r="K229" s="38"/>
      <c r="L229" s="5"/>
      <c r="M229" s="5"/>
      <c r="N229" s="38"/>
      <c r="O229" s="38"/>
      <c r="P229" s="5"/>
      <c r="Q229" s="5"/>
      <c r="R229" s="38"/>
      <c r="S229" s="38"/>
      <c r="T229" s="5"/>
      <c r="U229" s="5"/>
      <c r="V229" s="38"/>
      <c r="W229" s="38"/>
      <c r="X229" s="7" t="str">
        <f t="shared" si="17"/>
        <v>---</v>
      </c>
    </row>
    <row r="230" spans="1:24" ht="24.95" customHeight="1" x14ac:dyDescent="0.25">
      <c r="A230" s="1" t="str">
        <f t="shared" si="18"/>
        <v>Красносельский</v>
      </c>
      <c r="B230" s="2" t="str">
        <f t="shared" si="19"/>
        <v>ГБОУ школа № 54</v>
      </c>
      <c r="C230" s="3">
        <f>VLOOKUP(B230,Списки!$C$1:$E$70,2,FALSE)</f>
        <v>8054</v>
      </c>
      <c r="D230" s="3" t="str">
        <f>VLOOKUP(B230,Списки!$C$1:$E$70,3,FALSE)</f>
        <v>СОШ</v>
      </c>
      <c r="E230" s="9"/>
      <c r="F230" s="43">
        <f t="shared" si="20"/>
        <v>212</v>
      </c>
      <c r="G230" s="43">
        <f t="shared" si="20"/>
        <v>196</v>
      </c>
      <c r="H230" s="43">
        <f t="shared" si="21"/>
        <v>8054227</v>
      </c>
      <c r="I230" s="44"/>
      <c r="J230" s="38"/>
      <c r="K230" s="38"/>
      <c r="L230" s="5"/>
      <c r="M230" s="5"/>
      <c r="N230" s="38"/>
      <c r="O230" s="38"/>
      <c r="P230" s="5"/>
      <c r="Q230" s="5"/>
      <c r="R230" s="38"/>
      <c r="S230" s="38"/>
      <c r="T230" s="5"/>
      <c r="U230" s="5"/>
      <c r="V230" s="38"/>
      <c r="W230" s="38"/>
      <c r="X230" s="7" t="str">
        <f t="shared" si="17"/>
        <v>---</v>
      </c>
    </row>
    <row r="231" spans="1:24" ht="24.95" customHeight="1" x14ac:dyDescent="0.25">
      <c r="A231" s="1" t="str">
        <f t="shared" si="18"/>
        <v>Красносельский</v>
      </c>
      <c r="B231" s="2" t="str">
        <f t="shared" si="19"/>
        <v>ГБОУ школа № 54</v>
      </c>
      <c r="C231" s="3">
        <f>VLOOKUP(B231,Списки!$C$1:$E$70,2,FALSE)</f>
        <v>8054</v>
      </c>
      <c r="D231" s="3" t="str">
        <f>VLOOKUP(B231,Списки!$C$1:$E$70,3,FALSE)</f>
        <v>СОШ</v>
      </c>
      <c r="E231" s="9"/>
      <c r="F231" s="43">
        <f t="shared" si="20"/>
        <v>212</v>
      </c>
      <c r="G231" s="43">
        <f t="shared" si="20"/>
        <v>196</v>
      </c>
      <c r="H231" s="43">
        <f t="shared" si="21"/>
        <v>8054228</v>
      </c>
      <c r="I231" s="44"/>
      <c r="J231" s="38"/>
      <c r="K231" s="38"/>
      <c r="L231" s="5"/>
      <c r="M231" s="5"/>
      <c r="N231" s="38"/>
      <c r="O231" s="38"/>
      <c r="P231" s="5"/>
      <c r="Q231" s="5"/>
      <c r="R231" s="38"/>
      <c r="S231" s="38"/>
      <c r="T231" s="5"/>
      <c r="U231" s="5"/>
      <c r="V231" s="38"/>
      <c r="W231" s="38"/>
      <c r="X231" s="7" t="str">
        <f t="shared" si="17"/>
        <v>---</v>
      </c>
    </row>
    <row r="232" spans="1:24" ht="24.95" customHeight="1" x14ac:dyDescent="0.25">
      <c r="A232" s="1" t="str">
        <f t="shared" si="18"/>
        <v>Красносельский</v>
      </c>
      <c r="B232" s="2" t="str">
        <f t="shared" si="19"/>
        <v>ГБОУ школа № 54</v>
      </c>
      <c r="C232" s="3">
        <f>VLOOKUP(B232,Списки!$C$1:$E$70,2,FALSE)</f>
        <v>8054</v>
      </c>
      <c r="D232" s="3" t="str">
        <f>VLOOKUP(B232,Списки!$C$1:$E$70,3,FALSE)</f>
        <v>СОШ</v>
      </c>
      <c r="E232" s="9"/>
      <c r="F232" s="43">
        <f t="shared" si="20"/>
        <v>212</v>
      </c>
      <c r="G232" s="43">
        <f t="shared" si="20"/>
        <v>196</v>
      </c>
      <c r="H232" s="43">
        <f t="shared" si="21"/>
        <v>8054229</v>
      </c>
      <c r="I232" s="44"/>
      <c r="J232" s="38"/>
      <c r="K232" s="38"/>
      <c r="L232" s="5"/>
      <c r="M232" s="5"/>
      <c r="N232" s="38"/>
      <c r="O232" s="38"/>
      <c r="P232" s="5"/>
      <c r="Q232" s="5"/>
      <c r="R232" s="38"/>
      <c r="S232" s="38"/>
      <c r="T232" s="5"/>
      <c r="U232" s="5"/>
      <c r="V232" s="38"/>
      <c r="W232" s="38"/>
      <c r="X232" s="7" t="str">
        <f t="shared" si="17"/>
        <v>---</v>
      </c>
    </row>
    <row r="233" spans="1:24" ht="24.95" customHeight="1" x14ac:dyDescent="0.25">
      <c r="A233" s="1" t="str">
        <f t="shared" si="18"/>
        <v>Красносельский</v>
      </c>
      <c r="B233" s="2" t="str">
        <f t="shared" si="19"/>
        <v>ГБОУ школа № 54</v>
      </c>
      <c r="C233" s="3">
        <f>VLOOKUP(B233,Списки!$C$1:$E$70,2,FALSE)</f>
        <v>8054</v>
      </c>
      <c r="D233" s="3" t="str">
        <f>VLOOKUP(B233,Списки!$C$1:$E$70,3,FALSE)</f>
        <v>СОШ</v>
      </c>
      <c r="E233" s="9"/>
      <c r="F233" s="43">
        <f t="shared" si="20"/>
        <v>212</v>
      </c>
      <c r="G233" s="43">
        <f t="shared" si="20"/>
        <v>196</v>
      </c>
      <c r="H233" s="43">
        <f t="shared" si="21"/>
        <v>8054230</v>
      </c>
      <c r="I233" s="44"/>
      <c r="J233" s="38"/>
      <c r="K233" s="38"/>
      <c r="L233" s="5"/>
      <c r="M233" s="5"/>
      <c r="N233" s="38"/>
      <c r="O233" s="38"/>
      <c r="P233" s="5"/>
      <c r="Q233" s="5"/>
      <c r="R233" s="38"/>
      <c r="S233" s="38"/>
      <c r="T233" s="5"/>
      <c r="U233" s="5"/>
      <c r="V233" s="38"/>
      <c r="W233" s="38"/>
      <c r="X233" s="7" t="str">
        <f t="shared" si="17"/>
        <v>---</v>
      </c>
    </row>
    <row r="234" spans="1:24" ht="24.95" customHeight="1" x14ac:dyDescent="0.25">
      <c r="A234" s="1" t="str">
        <f t="shared" si="18"/>
        <v>Красносельский</v>
      </c>
      <c r="B234" s="2" t="str">
        <f t="shared" si="19"/>
        <v>ГБОУ школа № 54</v>
      </c>
      <c r="C234" s="3">
        <f>VLOOKUP(B234,Списки!$C$1:$E$70,2,FALSE)</f>
        <v>8054</v>
      </c>
      <c r="D234" s="3" t="str">
        <f>VLOOKUP(B234,Списки!$C$1:$E$70,3,FALSE)</f>
        <v>СОШ</v>
      </c>
      <c r="E234" s="9"/>
      <c r="F234" s="43">
        <f t="shared" si="20"/>
        <v>212</v>
      </c>
      <c r="G234" s="43">
        <f t="shared" si="20"/>
        <v>196</v>
      </c>
      <c r="H234" s="43">
        <f t="shared" si="21"/>
        <v>8054231</v>
      </c>
      <c r="I234" s="44"/>
      <c r="J234" s="38"/>
      <c r="K234" s="38"/>
      <c r="L234" s="5"/>
      <c r="M234" s="5"/>
      <c r="N234" s="38"/>
      <c r="O234" s="38"/>
      <c r="P234" s="5"/>
      <c r="Q234" s="5"/>
      <c r="R234" s="38"/>
      <c r="S234" s="38"/>
      <c r="T234" s="5"/>
      <c r="U234" s="5"/>
      <c r="V234" s="38"/>
      <c r="W234" s="38"/>
      <c r="X234" s="7" t="str">
        <f t="shared" si="17"/>
        <v>---</v>
      </c>
    </row>
    <row r="235" spans="1:24" ht="24.95" customHeight="1" x14ac:dyDescent="0.25">
      <c r="A235" s="1" t="str">
        <f t="shared" si="18"/>
        <v>Красносельский</v>
      </c>
      <c r="B235" s="2" t="str">
        <f t="shared" si="19"/>
        <v>ГБОУ школа № 54</v>
      </c>
      <c r="C235" s="3">
        <f>VLOOKUP(B235,Списки!$C$1:$E$70,2,FALSE)</f>
        <v>8054</v>
      </c>
      <c r="D235" s="3" t="str">
        <f>VLOOKUP(B235,Списки!$C$1:$E$70,3,FALSE)</f>
        <v>СОШ</v>
      </c>
      <c r="E235" s="9"/>
      <c r="F235" s="43">
        <f t="shared" si="20"/>
        <v>212</v>
      </c>
      <c r="G235" s="43">
        <f t="shared" si="20"/>
        <v>196</v>
      </c>
      <c r="H235" s="43">
        <f t="shared" si="21"/>
        <v>8054232</v>
      </c>
      <c r="I235" s="44"/>
      <c r="J235" s="38"/>
      <c r="K235" s="38"/>
      <c r="L235" s="5"/>
      <c r="M235" s="5"/>
      <c r="N235" s="38"/>
      <c r="O235" s="38"/>
      <c r="P235" s="5"/>
      <c r="Q235" s="5"/>
      <c r="R235" s="38"/>
      <c r="S235" s="38"/>
      <c r="T235" s="5"/>
      <c r="U235" s="5"/>
      <c r="V235" s="38"/>
      <c r="W235" s="38"/>
      <c r="X235" s="7" t="str">
        <f t="shared" si="17"/>
        <v>---</v>
      </c>
    </row>
    <row r="236" spans="1:24" ht="24.95" customHeight="1" x14ac:dyDescent="0.25">
      <c r="A236" s="1" t="str">
        <f t="shared" si="18"/>
        <v>Красносельский</v>
      </c>
      <c r="B236" s="2" t="str">
        <f t="shared" si="19"/>
        <v>ГБОУ школа № 54</v>
      </c>
      <c r="C236" s="3">
        <f>VLOOKUP(B236,Списки!$C$1:$E$70,2,FALSE)</f>
        <v>8054</v>
      </c>
      <c r="D236" s="3" t="str">
        <f>VLOOKUP(B236,Списки!$C$1:$E$70,3,FALSE)</f>
        <v>СОШ</v>
      </c>
      <c r="E236" s="9"/>
      <c r="F236" s="43">
        <f t="shared" si="20"/>
        <v>212</v>
      </c>
      <c r="G236" s="43">
        <f t="shared" si="20"/>
        <v>196</v>
      </c>
      <c r="H236" s="43">
        <f t="shared" si="21"/>
        <v>8054233</v>
      </c>
      <c r="I236" s="44"/>
      <c r="J236" s="38"/>
      <c r="K236" s="38"/>
      <c r="L236" s="5"/>
      <c r="M236" s="5"/>
      <c r="N236" s="38"/>
      <c r="O236" s="38"/>
      <c r="P236" s="5"/>
      <c r="Q236" s="5"/>
      <c r="R236" s="38"/>
      <c r="S236" s="38"/>
      <c r="T236" s="5"/>
      <c r="U236" s="5"/>
      <c r="V236" s="38"/>
      <c r="W236" s="38"/>
      <c r="X236" s="7" t="str">
        <f t="shared" si="17"/>
        <v>---</v>
      </c>
    </row>
    <row r="237" spans="1:24" ht="24.95" customHeight="1" x14ac:dyDescent="0.25">
      <c r="A237" s="1" t="str">
        <f t="shared" si="18"/>
        <v>Красносельский</v>
      </c>
      <c r="B237" s="2" t="str">
        <f t="shared" si="19"/>
        <v>ГБОУ школа № 54</v>
      </c>
      <c r="C237" s="3">
        <f>VLOOKUP(B237,Списки!$C$1:$E$70,2,FALSE)</f>
        <v>8054</v>
      </c>
      <c r="D237" s="3" t="str">
        <f>VLOOKUP(B237,Списки!$C$1:$E$70,3,FALSE)</f>
        <v>СОШ</v>
      </c>
      <c r="E237" s="9"/>
      <c r="F237" s="43">
        <f t="shared" si="20"/>
        <v>212</v>
      </c>
      <c r="G237" s="43">
        <f t="shared" si="20"/>
        <v>196</v>
      </c>
      <c r="H237" s="43">
        <f t="shared" si="21"/>
        <v>8054234</v>
      </c>
      <c r="I237" s="44"/>
      <c r="J237" s="38"/>
      <c r="K237" s="38"/>
      <c r="L237" s="5"/>
      <c r="M237" s="5"/>
      <c r="N237" s="38"/>
      <c r="O237" s="38"/>
      <c r="P237" s="5"/>
      <c r="Q237" s="5"/>
      <c r="R237" s="38"/>
      <c r="S237" s="38"/>
      <c r="T237" s="5"/>
      <c r="U237" s="5"/>
      <c r="V237" s="38"/>
      <c r="W237" s="38"/>
      <c r="X237" s="7" t="str">
        <f t="shared" si="17"/>
        <v>---</v>
      </c>
    </row>
    <row r="238" spans="1:24" ht="24.95" customHeight="1" x14ac:dyDescent="0.25">
      <c r="A238" s="1" t="str">
        <f t="shared" si="18"/>
        <v>Красносельский</v>
      </c>
      <c r="B238" s="2" t="str">
        <f t="shared" si="19"/>
        <v>ГБОУ школа № 54</v>
      </c>
      <c r="C238" s="3">
        <f>VLOOKUP(B238,Списки!$C$1:$E$70,2,FALSE)</f>
        <v>8054</v>
      </c>
      <c r="D238" s="3" t="str">
        <f>VLOOKUP(B238,Списки!$C$1:$E$70,3,FALSE)</f>
        <v>СОШ</v>
      </c>
      <c r="E238" s="9"/>
      <c r="F238" s="43">
        <f t="shared" si="20"/>
        <v>212</v>
      </c>
      <c r="G238" s="43">
        <f t="shared" si="20"/>
        <v>196</v>
      </c>
      <c r="H238" s="43">
        <f t="shared" si="21"/>
        <v>8054235</v>
      </c>
      <c r="I238" s="44"/>
      <c r="J238" s="38"/>
      <c r="K238" s="38"/>
      <c r="L238" s="5"/>
      <c r="M238" s="5"/>
      <c r="N238" s="38"/>
      <c r="O238" s="38"/>
      <c r="P238" s="5"/>
      <c r="Q238" s="5"/>
      <c r="R238" s="38"/>
      <c r="S238" s="38"/>
      <c r="T238" s="5"/>
      <c r="U238" s="5"/>
      <c r="V238" s="38"/>
      <c r="W238" s="38"/>
      <c r="X238" s="7" t="str">
        <f t="shared" si="17"/>
        <v>---</v>
      </c>
    </row>
    <row r="239" spans="1:24" ht="24.95" customHeight="1" x14ac:dyDescent="0.25">
      <c r="A239" s="1" t="str">
        <f t="shared" si="18"/>
        <v>Красносельский</v>
      </c>
      <c r="B239" s="2" t="str">
        <f t="shared" si="19"/>
        <v>ГБОУ школа № 54</v>
      </c>
      <c r="C239" s="3">
        <f>VLOOKUP(B239,Списки!$C$1:$E$70,2,FALSE)</f>
        <v>8054</v>
      </c>
      <c r="D239" s="3" t="str">
        <f>VLOOKUP(B239,Списки!$C$1:$E$70,3,FALSE)</f>
        <v>СОШ</v>
      </c>
      <c r="E239" s="9"/>
      <c r="F239" s="43">
        <f t="shared" si="20"/>
        <v>212</v>
      </c>
      <c r="G239" s="43">
        <f t="shared" si="20"/>
        <v>196</v>
      </c>
      <c r="H239" s="43">
        <f t="shared" si="21"/>
        <v>8054236</v>
      </c>
      <c r="I239" s="44"/>
      <c r="J239" s="38"/>
      <c r="K239" s="38"/>
      <c r="L239" s="5"/>
      <c r="M239" s="5"/>
      <c r="N239" s="38"/>
      <c r="O239" s="38"/>
      <c r="P239" s="5"/>
      <c r="Q239" s="5"/>
      <c r="R239" s="38"/>
      <c r="S239" s="38"/>
      <c r="T239" s="5"/>
      <c r="U239" s="5"/>
      <c r="V239" s="38"/>
      <c r="W239" s="38"/>
      <c r="X239" s="7" t="str">
        <f t="shared" si="17"/>
        <v>---</v>
      </c>
    </row>
    <row r="240" spans="1:24" ht="24.95" customHeight="1" x14ac:dyDescent="0.25">
      <c r="A240" s="1" t="str">
        <f t="shared" si="18"/>
        <v>Красносельский</v>
      </c>
      <c r="B240" s="2" t="str">
        <f t="shared" si="19"/>
        <v>ГБОУ школа № 54</v>
      </c>
      <c r="C240" s="3">
        <f>VLOOKUP(B240,Списки!$C$1:$E$70,2,FALSE)</f>
        <v>8054</v>
      </c>
      <c r="D240" s="3" t="str">
        <f>VLOOKUP(B240,Списки!$C$1:$E$70,3,FALSE)</f>
        <v>СОШ</v>
      </c>
      <c r="E240" s="9"/>
      <c r="F240" s="43">
        <f t="shared" si="20"/>
        <v>212</v>
      </c>
      <c r="G240" s="43">
        <f t="shared" si="20"/>
        <v>196</v>
      </c>
      <c r="H240" s="43">
        <f t="shared" si="21"/>
        <v>8054237</v>
      </c>
      <c r="I240" s="44"/>
      <c r="J240" s="38"/>
      <c r="K240" s="38"/>
      <c r="L240" s="5"/>
      <c r="M240" s="5"/>
      <c r="N240" s="38"/>
      <c r="O240" s="38"/>
      <c r="P240" s="5"/>
      <c r="Q240" s="5"/>
      <c r="R240" s="38"/>
      <c r="S240" s="38"/>
      <c r="T240" s="5"/>
      <c r="U240" s="5"/>
      <c r="V240" s="38"/>
      <c r="W240" s="38"/>
      <c r="X240" s="7" t="str">
        <f t="shared" si="17"/>
        <v>---</v>
      </c>
    </row>
    <row r="241" spans="1:24" ht="24.95" customHeight="1" x14ac:dyDescent="0.25">
      <c r="A241" s="1" t="str">
        <f t="shared" si="18"/>
        <v>Красносельский</v>
      </c>
      <c r="B241" s="2" t="str">
        <f t="shared" si="19"/>
        <v>ГБОУ школа № 54</v>
      </c>
      <c r="C241" s="3">
        <f>VLOOKUP(B241,Списки!$C$1:$E$70,2,FALSE)</f>
        <v>8054</v>
      </c>
      <c r="D241" s="3" t="str">
        <f>VLOOKUP(B241,Списки!$C$1:$E$70,3,FALSE)</f>
        <v>СОШ</v>
      </c>
      <c r="E241" s="9"/>
      <c r="F241" s="43">
        <f t="shared" si="20"/>
        <v>212</v>
      </c>
      <c r="G241" s="43">
        <f t="shared" si="20"/>
        <v>196</v>
      </c>
      <c r="H241" s="43">
        <f t="shared" si="21"/>
        <v>8054238</v>
      </c>
      <c r="I241" s="44"/>
      <c r="J241" s="38"/>
      <c r="K241" s="38"/>
      <c r="L241" s="5"/>
      <c r="M241" s="5"/>
      <c r="N241" s="38"/>
      <c r="O241" s="38"/>
      <c r="P241" s="5"/>
      <c r="Q241" s="5"/>
      <c r="R241" s="38"/>
      <c r="S241" s="38"/>
      <c r="T241" s="5"/>
      <c r="U241" s="5"/>
      <c r="V241" s="38"/>
      <c r="W241" s="38"/>
      <c r="X241" s="7" t="str">
        <f t="shared" si="17"/>
        <v>---</v>
      </c>
    </row>
    <row r="242" spans="1:24" ht="24.95" customHeight="1" x14ac:dyDescent="0.25">
      <c r="A242" s="1" t="str">
        <f t="shared" si="18"/>
        <v>Красносельский</v>
      </c>
      <c r="B242" s="2" t="str">
        <f t="shared" si="19"/>
        <v>ГБОУ школа № 54</v>
      </c>
      <c r="C242" s="3">
        <f>VLOOKUP(B242,Списки!$C$1:$E$70,2,FALSE)</f>
        <v>8054</v>
      </c>
      <c r="D242" s="3" t="str">
        <f>VLOOKUP(B242,Списки!$C$1:$E$70,3,FALSE)</f>
        <v>СОШ</v>
      </c>
      <c r="E242" s="9"/>
      <c r="F242" s="43">
        <f t="shared" si="20"/>
        <v>212</v>
      </c>
      <c r="G242" s="43">
        <f t="shared" si="20"/>
        <v>196</v>
      </c>
      <c r="H242" s="43">
        <f t="shared" si="21"/>
        <v>8054239</v>
      </c>
      <c r="I242" s="44"/>
      <c r="J242" s="38"/>
      <c r="K242" s="38"/>
      <c r="L242" s="5"/>
      <c r="M242" s="5"/>
      <c r="N242" s="38"/>
      <c r="O242" s="38"/>
      <c r="P242" s="5"/>
      <c r="Q242" s="5"/>
      <c r="R242" s="38"/>
      <c r="S242" s="38"/>
      <c r="T242" s="5"/>
      <c r="U242" s="5"/>
      <c r="V242" s="38"/>
      <c r="W242" s="38"/>
      <c r="X242" s="7" t="str">
        <f t="shared" si="17"/>
        <v>---</v>
      </c>
    </row>
    <row r="243" spans="1:24" ht="24.95" customHeight="1" x14ac:dyDescent="0.25">
      <c r="A243" s="1" t="str">
        <f t="shared" si="18"/>
        <v>Красносельский</v>
      </c>
      <c r="B243" s="2" t="str">
        <f t="shared" si="19"/>
        <v>ГБОУ школа № 54</v>
      </c>
      <c r="C243" s="3">
        <f>VLOOKUP(B243,Списки!$C$1:$E$70,2,FALSE)</f>
        <v>8054</v>
      </c>
      <c r="D243" s="3" t="str">
        <f>VLOOKUP(B243,Списки!$C$1:$E$70,3,FALSE)</f>
        <v>СОШ</v>
      </c>
      <c r="E243" s="9"/>
      <c r="F243" s="43">
        <f t="shared" si="20"/>
        <v>212</v>
      </c>
      <c r="G243" s="43">
        <f t="shared" si="20"/>
        <v>196</v>
      </c>
      <c r="H243" s="43">
        <f t="shared" si="21"/>
        <v>8054240</v>
      </c>
      <c r="I243" s="44"/>
      <c r="J243" s="38"/>
      <c r="K243" s="38"/>
      <c r="L243" s="5"/>
      <c r="M243" s="5"/>
      <c r="N243" s="38"/>
      <c r="O243" s="38"/>
      <c r="P243" s="5"/>
      <c r="Q243" s="5"/>
      <c r="R243" s="38"/>
      <c r="S243" s="38"/>
      <c r="T243" s="5"/>
      <c r="U243" s="5"/>
      <c r="V243" s="38"/>
      <c r="W243" s="38"/>
      <c r="X243" s="7" t="str">
        <f t="shared" si="17"/>
        <v>---</v>
      </c>
    </row>
    <row r="244" spans="1:24" ht="24.95" customHeight="1" x14ac:dyDescent="0.25">
      <c r="A244" s="1" t="str">
        <f t="shared" si="18"/>
        <v>Красносельский</v>
      </c>
      <c r="B244" s="2" t="str">
        <f t="shared" si="19"/>
        <v>ГБОУ школа № 54</v>
      </c>
      <c r="C244" s="3">
        <f>VLOOKUP(B244,Списки!$C$1:$E$70,2,FALSE)</f>
        <v>8054</v>
      </c>
      <c r="D244" s="3" t="str">
        <f>VLOOKUP(B244,Списки!$C$1:$E$70,3,FALSE)</f>
        <v>СОШ</v>
      </c>
      <c r="E244" s="9"/>
      <c r="F244" s="43">
        <f t="shared" si="20"/>
        <v>212</v>
      </c>
      <c r="G244" s="43">
        <f t="shared" si="20"/>
        <v>196</v>
      </c>
      <c r="H244" s="43">
        <f t="shared" si="21"/>
        <v>8054241</v>
      </c>
      <c r="I244" s="44"/>
      <c r="J244" s="38"/>
      <c r="K244" s="38"/>
      <c r="L244" s="5"/>
      <c r="M244" s="5"/>
      <c r="N244" s="38"/>
      <c r="O244" s="38"/>
      <c r="P244" s="5"/>
      <c r="Q244" s="5"/>
      <c r="R244" s="38"/>
      <c r="S244" s="38"/>
      <c r="T244" s="5"/>
      <c r="U244" s="5"/>
      <c r="V244" s="38"/>
      <c r="W244" s="38"/>
      <c r="X244" s="7" t="str">
        <f t="shared" si="17"/>
        <v>---</v>
      </c>
    </row>
    <row r="245" spans="1:24" ht="24.95" customHeight="1" x14ac:dyDescent="0.25">
      <c r="A245" s="1" t="str">
        <f t="shared" si="18"/>
        <v>Красносельский</v>
      </c>
      <c r="B245" s="2" t="str">
        <f t="shared" si="19"/>
        <v>ГБОУ школа № 54</v>
      </c>
      <c r="C245" s="3">
        <f>VLOOKUP(B245,Списки!$C$1:$E$70,2,FALSE)</f>
        <v>8054</v>
      </c>
      <c r="D245" s="3" t="str">
        <f>VLOOKUP(B245,Списки!$C$1:$E$70,3,FALSE)</f>
        <v>СОШ</v>
      </c>
      <c r="E245" s="9"/>
      <c r="F245" s="43">
        <f t="shared" si="20"/>
        <v>212</v>
      </c>
      <c r="G245" s="43">
        <f t="shared" si="20"/>
        <v>196</v>
      </c>
      <c r="H245" s="43">
        <f t="shared" si="21"/>
        <v>8054242</v>
      </c>
      <c r="I245" s="44"/>
      <c r="J245" s="38"/>
      <c r="K245" s="38"/>
      <c r="L245" s="5"/>
      <c r="M245" s="5"/>
      <c r="N245" s="38"/>
      <c r="O245" s="38"/>
      <c r="P245" s="5"/>
      <c r="Q245" s="5"/>
      <c r="R245" s="38"/>
      <c r="S245" s="38"/>
      <c r="T245" s="5"/>
      <c r="U245" s="5"/>
      <c r="V245" s="38"/>
      <c r="W245" s="38"/>
      <c r="X245" s="7" t="str">
        <f t="shared" si="17"/>
        <v>---</v>
      </c>
    </row>
    <row r="246" spans="1:24" ht="24.95" customHeight="1" x14ac:dyDescent="0.25">
      <c r="A246" s="1" t="str">
        <f t="shared" si="18"/>
        <v>Красносельский</v>
      </c>
      <c r="B246" s="2" t="str">
        <f t="shared" si="19"/>
        <v>ГБОУ школа № 54</v>
      </c>
      <c r="C246" s="3">
        <f>VLOOKUP(B246,Списки!$C$1:$E$70,2,FALSE)</f>
        <v>8054</v>
      </c>
      <c r="D246" s="3" t="str">
        <f>VLOOKUP(B246,Списки!$C$1:$E$70,3,FALSE)</f>
        <v>СОШ</v>
      </c>
      <c r="E246" s="9"/>
      <c r="F246" s="43">
        <f t="shared" si="20"/>
        <v>212</v>
      </c>
      <c r="G246" s="43">
        <f t="shared" si="20"/>
        <v>196</v>
      </c>
      <c r="H246" s="43">
        <f t="shared" si="21"/>
        <v>8054243</v>
      </c>
      <c r="I246" s="44"/>
      <c r="J246" s="38"/>
      <c r="K246" s="38"/>
      <c r="L246" s="5"/>
      <c r="M246" s="5"/>
      <c r="N246" s="38"/>
      <c r="O246" s="38"/>
      <c r="P246" s="5"/>
      <c r="Q246" s="5"/>
      <c r="R246" s="38"/>
      <c r="S246" s="38"/>
      <c r="T246" s="5"/>
      <c r="U246" s="5"/>
      <c r="V246" s="38"/>
      <c r="W246" s="38"/>
      <c r="X246" s="7" t="str">
        <f t="shared" si="17"/>
        <v>---</v>
      </c>
    </row>
    <row r="247" spans="1:24" ht="24.95" customHeight="1" x14ac:dyDescent="0.25">
      <c r="A247" s="1" t="str">
        <f t="shared" si="18"/>
        <v>Красносельский</v>
      </c>
      <c r="B247" s="2" t="str">
        <f t="shared" si="19"/>
        <v>ГБОУ школа № 54</v>
      </c>
      <c r="C247" s="3">
        <f>VLOOKUP(B247,Списки!$C$1:$E$70,2,FALSE)</f>
        <v>8054</v>
      </c>
      <c r="D247" s="3" t="str">
        <f>VLOOKUP(B247,Списки!$C$1:$E$70,3,FALSE)</f>
        <v>СОШ</v>
      </c>
      <c r="E247" s="9"/>
      <c r="F247" s="43">
        <f t="shared" si="20"/>
        <v>212</v>
      </c>
      <c r="G247" s="43">
        <f t="shared" si="20"/>
        <v>196</v>
      </c>
      <c r="H247" s="43">
        <f t="shared" si="21"/>
        <v>8054244</v>
      </c>
      <c r="I247" s="44"/>
      <c r="J247" s="38"/>
      <c r="K247" s="38"/>
      <c r="L247" s="5"/>
      <c r="M247" s="5"/>
      <c r="N247" s="38"/>
      <c r="O247" s="38"/>
      <c r="P247" s="5"/>
      <c r="Q247" s="5"/>
      <c r="R247" s="38"/>
      <c r="S247" s="38"/>
      <c r="T247" s="5"/>
      <c r="U247" s="5"/>
      <c r="V247" s="38"/>
      <c r="W247" s="38"/>
      <c r="X247" s="7" t="str">
        <f t="shared" si="17"/>
        <v>---</v>
      </c>
    </row>
    <row r="248" spans="1:24" ht="24.95" customHeight="1" x14ac:dyDescent="0.25">
      <c r="A248" s="1" t="str">
        <f t="shared" si="18"/>
        <v>Красносельский</v>
      </c>
      <c r="B248" s="2" t="str">
        <f t="shared" si="19"/>
        <v>ГБОУ школа № 54</v>
      </c>
      <c r="C248" s="3">
        <f>VLOOKUP(B248,Списки!$C$1:$E$70,2,FALSE)</f>
        <v>8054</v>
      </c>
      <c r="D248" s="3" t="str">
        <f>VLOOKUP(B248,Списки!$C$1:$E$70,3,FALSE)</f>
        <v>СОШ</v>
      </c>
      <c r="E248" s="9"/>
      <c r="F248" s="43">
        <f t="shared" si="20"/>
        <v>212</v>
      </c>
      <c r="G248" s="43">
        <f t="shared" si="20"/>
        <v>196</v>
      </c>
      <c r="H248" s="43">
        <f t="shared" si="21"/>
        <v>8054245</v>
      </c>
      <c r="I248" s="44"/>
      <c r="J248" s="38"/>
      <c r="K248" s="38"/>
      <c r="L248" s="5"/>
      <c r="M248" s="5"/>
      <c r="N248" s="38"/>
      <c r="O248" s="38"/>
      <c r="P248" s="5"/>
      <c r="Q248" s="5"/>
      <c r="R248" s="38"/>
      <c r="S248" s="38"/>
      <c r="T248" s="5"/>
      <c r="U248" s="5"/>
      <c r="V248" s="38"/>
      <c r="W248" s="38"/>
      <c r="X248" s="7" t="str">
        <f t="shared" si="17"/>
        <v>---</v>
      </c>
    </row>
    <row r="249" spans="1:24" ht="24.95" customHeight="1" x14ac:dyDescent="0.25">
      <c r="A249" s="1" t="str">
        <f t="shared" si="18"/>
        <v>Красносельский</v>
      </c>
      <c r="B249" s="2" t="str">
        <f t="shared" si="19"/>
        <v>ГБОУ школа № 54</v>
      </c>
      <c r="C249" s="3">
        <f>VLOOKUP(B249,Списки!$C$1:$E$70,2,FALSE)</f>
        <v>8054</v>
      </c>
      <c r="D249" s="3" t="str">
        <f>VLOOKUP(B249,Списки!$C$1:$E$70,3,FALSE)</f>
        <v>СОШ</v>
      </c>
      <c r="E249" s="9"/>
      <c r="F249" s="43">
        <f t="shared" si="20"/>
        <v>212</v>
      </c>
      <c r="G249" s="43">
        <f t="shared" si="20"/>
        <v>196</v>
      </c>
      <c r="H249" s="43">
        <f t="shared" si="21"/>
        <v>8054246</v>
      </c>
      <c r="I249" s="44"/>
      <c r="J249" s="38"/>
      <c r="K249" s="38"/>
      <c r="L249" s="5"/>
      <c r="M249" s="5"/>
      <c r="N249" s="38"/>
      <c r="O249" s="38"/>
      <c r="P249" s="5"/>
      <c r="Q249" s="5"/>
      <c r="R249" s="38"/>
      <c r="S249" s="38"/>
      <c r="T249" s="5"/>
      <c r="U249" s="5"/>
      <c r="V249" s="38"/>
      <c r="W249" s="38"/>
      <c r="X249" s="7" t="str">
        <f t="shared" si="17"/>
        <v>---</v>
      </c>
    </row>
    <row r="250" spans="1:24" ht="24.95" customHeight="1" x14ac:dyDescent="0.25">
      <c r="A250" s="1" t="str">
        <f t="shared" si="18"/>
        <v>Красносельский</v>
      </c>
      <c r="B250" s="2" t="str">
        <f t="shared" si="19"/>
        <v>ГБОУ школа № 54</v>
      </c>
      <c r="C250" s="3">
        <f>VLOOKUP(B250,Списки!$C$1:$E$70,2,FALSE)</f>
        <v>8054</v>
      </c>
      <c r="D250" s="3" t="str">
        <f>VLOOKUP(B250,Списки!$C$1:$E$70,3,FALSE)</f>
        <v>СОШ</v>
      </c>
      <c r="E250" s="9"/>
      <c r="F250" s="43">
        <f t="shared" si="20"/>
        <v>212</v>
      </c>
      <c r="G250" s="43">
        <f t="shared" si="20"/>
        <v>196</v>
      </c>
      <c r="H250" s="43">
        <f t="shared" si="21"/>
        <v>8054247</v>
      </c>
      <c r="I250" s="44"/>
      <c r="J250" s="38"/>
      <c r="K250" s="38"/>
      <c r="L250" s="5"/>
      <c r="M250" s="5"/>
      <c r="N250" s="38"/>
      <c r="O250" s="38"/>
      <c r="P250" s="5"/>
      <c r="Q250" s="5"/>
      <c r="R250" s="38"/>
      <c r="S250" s="38"/>
      <c r="T250" s="5"/>
      <c r="U250" s="5"/>
      <c r="V250" s="38"/>
      <c r="W250" s="38"/>
      <c r="X250" s="7" t="str">
        <f t="shared" si="17"/>
        <v>---</v>
      </c>
    </row>
    <row r="251" spans="1:24" ht="24.95" customHeight="1" x14ac:dyDescent="0.25">
      <c r="A251" s="1" t="str">
        <f t="shared" si="18"/>
        <v>Красносельский</v>
      </c>
      <c r="B251" s="2" t="str">
        <f t="shared" si="19"/>
        <v>ГБОУ школа № 54</v>
      </c>
      <c r="C251" s="3">
        <f>VLOOKUP(B251,Списки!$C$1:$E$70,2,FALSE)</f>
        <v>8054</v>
      </c>
      <c r="D251" s="3" t="str">
        <f>VLOOKUP(B251,Списки!$C$1:$E$70,3,FALSE)</f>
        <v>СОШ</v>
      </c>
      <c r="E251" s="9"/>
      <c r="F251" s="43">
        <f t="shared" si="20"/>
        <v>212</v>
      </c>
      <c r="G251" s="43">
        <f t="shared" si="20"/>
        <v>196</v>
      </c>
      <c r="H251" s="43">
        <f t="shared" si="21"/>
        <v>8054248</v>
      </c>
      <c r="I251" s="44"/>
      <c r="J251" s="38"/>
      <c r="K251" s="38"/>
      <c r="L251" s="5"/>
      <c r="M251" s="5"/>
      <c r="N251" s="38"/>
      <c r="O251" s="38"/>
      <c r="P251" s="5"/>
      <c r="Q251" s="5"/>
      <c r="R251" s="38"/>
      <c r="S251" s="38"/>
      <c r="T251" s="5"/>
      <c r="U251" s="5"/>
      <c r="V251" s="38"/>
      <c r="W251" s="38"/>
      <c r="X251" s="7" t="str">
        <f t="shared" si="17"/>
        <v>---</v>
      </c>
    </row>
    <row r="252" spans="1:24" ht="24.95" customHeight="1" x14ac:dyDescent="0.25">
      <c r="A252" s="1" t="str">
        <f t="shared" si="18"/>
        <v>Красносельский</v>
      </c>
      <c r="B252" s="2" t="str">
        <f t="shared" si="19"/>
        <v>ГБОУ школа № 54</v>
      </c>
      <c r="C252" s="3">
        <f>VLOOKUP(B252,Списки!$C$1:$E$70,2,FALSE)</f>
        <v>8054</v>
      </c>
      <c r="D252" s="3" t="str">
        <f>VLOOKUP(B252,Списки!$C$1:$E$70,3,FALSE)</f>
        <v>СОШ</v>
      </c>
      <c r="E252" s="9"/>
      <c r="F252" s="43">
        <f t="shared" si="20"/>
        <v>212</v>
      </c>
      <c r="G252" s="43">
        <f t="shared" si="20"/>
        <v>196</v>
      </c>
      <c r="H252" s="43">
        <f t="shared" si="21"/>
        <v>8054249</v>
      </c>
      <c r="I252" s="44"/>
      <c r="J252" s="38"/>
      <c r="K252" s="38"/>
      <c r="L252" s="5"/>
      <c r="M252" s="5"/>
      <c r="N252" s="38"/>
      <c r="O252" s="38"/>
      <c r="P252" s="5"/>
      <c r="Q252" s="5"/>
      <c r="R252" s="38"/>
      <c r="S252" s="38"/>
      <c r="T252" s="5"/>
      <c r="U252" s="5"/>
      <c r="V252" s="38"/>
      <c r="W252" s="38"/>
      <c r="X252" s="7" t="str">
        <f t="shared" si="17"/>
        <v>---</v>
      </c>
    </row>
    <row r="253" spans="1:24" ht="24.95" customHeight="1" x14ac:dyDescent="0.25">
      <c r="A253" s="1" t="str">
        <f t="shared" si="18"/>
        <v>Красносельский</v>
      </c>
      <c r="B253" s="2" t="str">
        <f t="shared" si="19"/>
        <v>ГБОУ школа № 54</v>
      </c>
      <c r="C253" s="3">
        <f>VLOOKUP(B253,Списки!$C$1:$E$70,2,FALSE)</f>
        <v>8054</v>
      </c>
      <c r="D253" s="3" t="str">
        <f>VLOOKUP(B253,Списки!$C$1:$E$70,3,FALSE)</f>
        <v>СОШ</v>
      </c>
      <c r="E253" s="9"/>
      <c r="F253" s="43">
        <f t="shared" si="20"/>
        <v>212</v>
      </c>
      <c r="G253" s="43">
        <f t="shared" si="20"/>
        <v>196</v>
      </c>
      <c r="H253" s="43">
        <f t="shared" si="21"/>
        <v>8054250</v>
      </c>
      <c r="I253" s="44"/>
      <c r="J253" s="38"/>
      <c r="K253" s="38"/>
      <c r="L253" s="5"/>
      <c r="M253" s="5"/>
      <c r="N253" s="38"/>
      <c r="O253" s="38"/>
      <c r="P253" s="5"/>
      <c r="Q253" s="5"/>
      <c r="R253" s="38"/>
      <c r="S253" s="38"/>
      <c r="T253" s="5"/>
      <c r="U253" s="5"/>
      <c r="V253" s="38"/>
      <c r="W253" s="38"/>
      <c r="X253" s="7" t="str">
        <f t="shared" si="17"/>
        <v>---</v>
      </c>
    </row>
    <row r="254" spans="1:24" ht="24.95" customHeight="1" x14ac:dyDescent="0.25">
      <c r="A254" s="1" t="str">
        <f t="shared" si="18"/>
        <v>Красносельский</v>
      </c>
      <c r="B254" s="2" t="str">
        <f t="shared" si="19"/>
        <v>ГБОУ школа № 54</v>
      </c>
      <c r="C254" s="3">
        <f>VLOOKUP(B254,Списки!$C$1:$E$70,2,FALSE)</f>
        <v>8054</v>
      </c>
      <c r="D254" s="3" t="str">
        <f>VLOOKUP(B254,Списки!$C$1:$E$70,3,FALSE)</f>
        <v>СОШ</v>
      </c>
      <c r="E254" s="9"/>
      <c r="F254" s="43">
        <f t="shared" si="20"/>
        <v>212</v>
      </c>
      <c r="G254" s="43">
        <f t="shared" si="20"/>
        <v>196</v>
      </c>
      <c r="H254" s="43">
        <f t="shared" si="21"/>
        <v>8054251</v>
      </c>
      <c r="I254" s="44"/>
      <c r="J254" s="38"/>
      <c r="K254" s="38"/>
      <c r="L254" s="5"/>
      <c r="M254" s="5"/>
      <c r="N254" s="38"/>
      <c r="O254" s="38"/>
      <c r="P254" s="5"/>
      <c r="Q254" s="5"/>
      <c r="R254" s="38"/>
      <c r="S254" s="38"/>
      <c r="T254" s="5"/>
      <c r="U254" s="5"/>
      <c r="V254" s="38"/>
      <c r="W254" s="38"/>
      <c r="X254" s="7" t="str">
        <f t="shared" si="17"/>
        <v>---</v>
      </c>
    </row>
    <row r="255" spans="1:24" ht="24.95" customHeight="1" x14ac:dyDescent="0.25">
      <c r="A255" s="1" t="str">
        <f t="shared" si="18"/>
        <v>Красносельский</v>
      </c>
      <c r="B255" s="2" t="str">
        <f t="shared" si="19"/>
        <v>ГБОУ школа № 54</v>
      </c>
      <c r="C255" s="3">
        <f>VLOOKUP(B255,Списки!$C$1:$E$70,2,FALSE)</f>
        <v>8054</v>
      </c>
      <c r="D255" s="3" t="str">
        <f>VLOOKUP(B255,Списки!$C$1:$E$70,3,FALSE)</f>
        <v>СОШ</v>
      </c>
      <c r="E255" s="9"/>
      <c r="F255" s="43">
        <f t="shared" si="20"/>
        <v>212</v>
      </c>
      <c r="G255" s="43">
        <f t="shared" si="20"/>
        <v>196</v>
      </c>
      <c r="H255" s="43">
        <f t="shared" si="21"/>
        <v>8054252</v>
      </c>
      <c r="I255" s="44"/>
      <c r="J255" s="38"/>
      <c r="K255" s="38"/>
      <c r="L255" s="5"/>
      <c r="M255" s="5"/>
      <c r="N255" s="38"/>
      <c r="O255" s="38"/>
      <c r="P255" s="5"/>
      <c r="Q255" s="5"/>
      <c r="R255" s="38"/>
      <c r="S255" s="38"/>
      <c r="T255" s="5"/>
      <c r="U255" s="5"/>
      <c r="V255" s="38"/>
      <c r="W255" s="38"/>
      <c r="X255" s="7" t="str">
        <f t="shared" si="17"/>
        <v>---</v>
      </c>
    </row>
    <row r="256" spans="1:24" ht="24.95" customHeight="1" x14ac:dyDescent="0.25">
      <c r="A256" s="1" t="str">
        <f t="shared" si="18"/>
        <v>Красносельский</v>
      </c>
      <c r="B256" s="2" t="str">
        <f t="shared" si="19"/>
        <v>ГБОУ школа № 54</v>
      </c>
      <c r="C256" s="3">
        <f>VLOOKUP(B256,Списки!$C$1:$E$70,2,FALSE)</f>
        <v>8054</v>
      </c>
      <c r="D256" s="3" t="str">
        <f>VLOOKUP(B256,Списки!$C$1:$E$70,3,FALSE)</f>
        <v>СОШ</v>
      </c>
      <c r="E256" s="9"/>
      <c r="F256" s="43">
        <f t="shared" si="20"/>
        <v>212</v>
      </c>
      <c r="G256" s="43">
        <f t="shared" si="20"/>
        <v>196</v>
      </c>
      <c r="H256" s="43">
        <f t="shared" si="21"/>
        <v>8054253</v>
      </c>
      <c r="I256" s="44"/>
      <c r="J256" s="38"/>
      <c r="K256" s="38"/>
      <c r="L256" s="5"/>
      <c r="M256" s="5"/>
      <c r="N256" s="38"/>
      <c r="O256" s="38"/>
      <c r="P256" s="5"/>
      <c r="Q256" s="5"/>
      <c r="R256" s="38"/>
      <c r="S256" s="38"/>
      <c r="T256" s="5"/>
      <c r="U256" s="5"/>
      <c r="V256" s="38"/>
      <c r="W256" s="38"/>
      <c r="X256" s="7" t="str">
        <f t="shared" si="17"/>
        <v>---</v>
      </c>
    </row>
    <row r="257" spans="1:24" ht="24.95" customHeight="1" x14ac:dyDescent="0.25">
      <c r="A257" s="1" t="str">
        <f t="shared" si="18"/>
        <v>Красносельский</v>
      </c>
      <c r="B257" s="2" t="str">
        <f t="shared" si="19"/>
        <v>ГБОУ школа № 54</v>
      </c>
      <c r="C257" s="3">
        <f>VLOOKUP(B257,Списки!$C$1:$E$70,2,FALSE)</f>
        <v>8054</v>
      </c>
      <c r="D257" s="3" t="str">
        <f>VLOOKUP(B257,Списки!$C$1:$E$70,3,FALSE)</f>
        <v>СОШ</v>
      </c>
      <c r="E257" s="9"/>
      <c r="F257" s="43">
        <f t="shared" si="20"/>
        <v>212</v>
      </c>
      <c r="G257" s="43">
        <f t="shared" si="20"/>
        <v>196</v>
      </c>
      <c r="H257" s="43">
        <f t="shared" si="21"/>
        <v>8054254</v>
      </c>
      <c r="I257" s="44"/>
      <c r="J257" s="38"/>
      <c r="K257" s="38"/>
      <c r="L257" s="5"/>
      <c r="M257" s="5"/>
      <c r="N257" s="38"/>
      <c r="O257" s="38"/>
      <c r="P257" s="5"/>
      <c r="Q257" s="5"/>
      <c r="R257" s="38"/>
      <c r="S257" s="38"/>
      <c r="T257" s="5"/>
      <c r="U257" s="5"/>
      <c r="V257" s="38"/>
      <c r="W257" s="38"/>
      <c r="X257" s="7" t="str">
        <f t="shared" si="17"/>
        <v>---</v>
      </c>
    </row>
    <row r="258" spans="1:24" ht="24.95" customHeight="1" x14ac:dyDescent="0.25">
      <c r="A258" s="1" t="str">
        <f t="shared" si="18"/>
        <v>Красносельский</v>
      </c>
      <c r="B258" s="2" t="str">
        <f t="shared" si="19"/>
        <v>ГБОУ школа № 54</v>
      </c>
      <c r="C258" s="3">
        <f>VLOOKUP(B258,Списки!$C$1:$E$70,2,FALSE)</f>
        <v>8054</v>
      </c>
      <c r="D258" s="3" t="str">
        <f>VLOOKUP(B258,Списки!$C$1:$E$70,3,FALSE)</f>
        <v>СОШ</v>
      </c>
      <c r="E258" s="9"/>
      <c r="F258" s="43">
        <f t="shared" si="20"/>
        <v>212</v>
      </c>
      <c r="G258" s="43">
        <f t="shared" si="20"/>
        <v>196</v>
      </c>
      <c r="H258" s="43">
        <f t="shared" si="21"/>
        <v>8054255</v>
      </c>
      <c r="I258" s="44"/>
      <c r="J258" s="38"/>
      <c r="K258" s="38"/>
      <c r="L258" s="5"/>
      <c r="M258" s="5"/>
      <c r="N258" s="38"/>
      <c r="O258" s="38"/>
      <c r="P258" s="5"/>
      <c r="Q258" s="5"/>
      <c r="R258" s="38"/>
      <c r="S258" s="38"/>
      <c r="T258" s="5"/>
      <c r="U258" s="5"/>
      <c r="V258" s="38"/>
      <c r="W258" s="38"/>
      <c r="X258" s="7" t="str">
        <f t="shared" si="17"/>
        <v>---</v>
      </c>
    </row>
    <row r="259" spans="1:24" ht="24.95" customHeight="1" x14ac:dyDescent="0.25">
      <c r="A259" s="1" t="str">
        <f t="shared" si="18"/>
        <v>Красносельский</v>
      </c>
      <c r="B259" s="2" t="str">
        <f t="shared" si="19"/>
        <v>ГБОУ школа № 54</v>
      </c>
      <c r="C259" s="3">
        <f>VLOOKUP(B259,Списки!$C$1:$E$70,2,FALSE)</f>
        <v>8054</v>
      </c>
      <c r="D259" s="3" t="str">
        <f>VLOOKUP(B259,Списки!$C$1:$E$70,3,FALSE)</f>
        <v>СОШ</v>
      </c>
      <c r="E259" s="9"/>
      <c r="F259" s="43">
        <f t="shared" si="20"/>
        <v>212</v>
      </c>
      <c r="G259" s="43">
        <f t="shared" si="20"/>
        <v>196</v>
      </c>
      <c r="H259" s="43">
        <f t="shared" si="21"/>
        <v>8054256</v>
      </c>
      <c r="I259" s="44"/>
      <c r="J259" s="38"/>
      <c r="K259" s="38"/>
      <c r="L259" s="5"/>
      <c r="M259" s="5"/>
      <c r="N259" s="38"/>
      <c r="O259" s="38"/>
      <c r="P259" s="5"/>
      <c r="Q259" s="5"/>
      <c r="R259" s="38"/>
      <c r="S259" s="38"/>
      <c r="T259" s="5"/>
      <c r="U259" s="5"/>
      <c r="V259" s="38"/>
      <c r="W259" s="38"/>
      <c r="X259" s="7" t="str">
        <f t="shared" si="17"/>
        <v>---</v>
      </c>
    </row>
    <row r="260" spans="1:24" ht="24.95" customHeight="1" x14ac:dyDescent="0.25">
      <c r="A260" s="1" t="str">
        <f t="shared" si="18"/>
        <v>Красносельский</v>
      </c>
      <c r="B260" s="2" t="str">
        <f t="shared" si="19"/>
        <v>ГБОУ школа № 54</v>
      </c>
      <c r="C260" s="3">
        <f>VLOOKUP(B260,Списки!$C$1:$E$70,2,FALSE)</f>
        <v>8054</v>
      </c>
      <c r="D260" s="3" t="str">
        <f>VLOOKUP(B260,Списки!$C$1:$E$70,3,FALSE)</f>
        <v>СОШ</v>
      </c>
      <c r="E260" s="9"/>
      <c r="F260" s="43">
        <f t="shared" si="20"/>
        <v>212</v>
      </c>
      <c r="G260" s="43">
        <f t="shared" si="20"/>
        <v>196</v>
      </c>
      <c r="H260" s="43">
        <f t="shared" si="21"/>
        <v>8054257</v>
      </c>
      <c r="I260" s="44"/>
      <c r="J260" s="38"/>
      <c r="K260" s="38"/>
      <c r="L260" s="5"/>
      <c r="M260" s="5"/>
      <c r="N260" s="38"/>
      <c r="O260" s="38"/>
      <c r="P260" s="5"/>
      <c r="Q260" s="5"/>
      <c r="R260" s="38"/>
      <c r="S260" s="38"/>
      <c r="T260" s="5"/>
      <c r="U260" s="5"/>
      <c r="V260" s="38"/>
      <c r="W260" s="38"/>
      <c r="X260" s="7" t="str">
        <f t="shared" si="17"/>
        <v>---</v>
      </c>
    </row>
    <row r="261" spans="1:24" ht="24.95" customHeight="1" x14ac:dyDescent="0.25">
      <c r="A261" s="1" t="str">
        <f t="shared" si="18"/>
        <v>Красносельский</v>
      </c>
      <c r="B261" s="2" t="str">
        <f t="shared" si="19"/>
        <v>ГБОУ школа № 54</v>
      </c>
      <c r="C261" s="3">
        <f>VLOOKUP(B261,Списки!$C$1:$E$70,2,FALSE)</f>
        <v>8054</v>
      </c>
      <c r="D261" s="3" t="str">
        <f>VLOOKUP(B261,Списки!$C$1:$E$70,3,FALSE)</f>
        <v>СОШ</v>
      </c>
      <c r="E261" s="9"/>
      <c r="F261" s="43">
        <f t="shared" si="20"/>
        <v>212</v>
      </c>
      <c r="G261" s="43">
        <f t="shared" si="20"/>
        <v>196</v>
      </c>
      <c r="H261" s="43">
        <f t="shared" si="21"/>
        <v>8054258</v>
      </c>
      <c r="I261" s="44"/>
      <c r="J261" s="38"/>
      <c r="K261" s="38"/>
      <c r="L261" s="5"/>
      <c r="M261" s="5"/>
      <c r="N261" s="38"/>
      <c r="O261" s="38"/>
      <c r="P261" s="5"/>
      <c r="Q261" s="5"/>
      <c r="R261" s="38"/>
      <c r="S261" s="38"/>
      <c r="T261" s="5"/>
      <c r="U261" s="5"/>
      <c r="V261" s="38"/>
      <c r="W261" s="38"/>
      <c r="X261" s="7" t="str">
        <f t="shared" ref="X261:X324" si="22">IF(OR(ISBLANK($I261),ISBLANK($E261)),"---",SUM(J261:W261))</f>
        <v>---</v>
      </c>
    </row>
    <row r="262" spans="1:24" ht="24.95" customHeight="1" x14ac:dyDescent="0.25">
      <c r="A262" s="1" t="str">
        <f t="shared" ref="A262:A325" si="23">A261</f>
        <v>Красносельский</v>
      </c>
      <c r="B262" s="2" t="str">
        <f t="shared" ref="B262:B325" si="24">B261</f>
        <v>ГБОУ школа № 54</v>
      </c>
      <c r="C262" s="3">
        <f>VLOOKUP(B262,Списки!$C$1:$E$70,2,FALSE)</f>
        <v>8054</v>
      </c>
      <c r="D262" s="3" t="str">
        <f>VLOOKUP(B262,Списки!$C$1:$E$70,3,FALSE)</f>
        <v>СОШ</v>
      </c>
      <c r="E262" s="9"/>
      <c r="F262" s="43">
        <f t="shared" ref="F262:G325" si="25">F261</f>
        <v>212</v>
      </c>
      <c r="G262" s="43">
        <f t="shared" si="25"/>
        <v>196</v>
      </c>
      <c r="H262" s="43">
        <f t="shared" ref="H262:H325" si="26">H261+1</f>
        <v>8054259</v>
      </c>
      <c r="I262" s="44"/>
      <c r="J262" s="38"/>
      <c r="K262" s="38"/>
      <c r="L262" s="5"/>
      <c r="M262" s="5"/>
      <c r="N262" s="38"/>
      <c r="O262" s="38"/>
      <c r="P262" s="5"/>
      <c r="Q262" s="5"/>
      <c r="R262" s="38"/>
      <c r="S262" s="38"/>
      <c r="T262" s="5"/>
      <c r="U262" s="5"/>
      <c r="V262" s="38"/>
      <c r="W262" s="38"/>
      <c r="X262" s="7" t="str">
        <f t="shared" si="22"/>
        <v>---</v>
      </c>
    </row>
    <row r="263" spans="1:24" ht="24.95" customHeight="1" x14ac:dyDescent="0.25">
      <c r="A263" s="1" t="str">
        <f t="shared" si="23"/>
        <v>Красносельский</v>
      </c>
      <c r="B263" s="2" t="str">
        <f t="shared" si="24"/>
        <v>ГБОУ школа № 54</v>
      </c>
      <c r="C263" s="3">
        <f>VLOOKUP(B263,Списки!$C$1:$E$70,2,FALSE)</f>
        <v>8054</v>
      </c>
      <c r="D263" s="3" t="str">
        <f>VLOOKUP(B263,Списки!$C$1:$E$70,3,FALSE)</f>
        <v>СОШ</v>
      </c>
      <c r="E263" s="9"/>
      <c r="F263" s="43">
        <f t="shared" si="25"/>
        <v>212</v>
      </c>
      <c r="G263" s="43">
        <f t="shared" si="25"/>
        <v>196</v>
      </c>
      <c r="H263" s="43">
        <f t="shared" si="26"/>
        <v>8054260</v>
      </c>
      <c r="I263" s="44"/>
      <c r="J263" s="38"/>
      <c r="K263" s="38"/>
      <c r="L263" s="5"/>
      <c r="M263" s="5"/>
      <c r="N263" s="38"/>
      <c r="O263" s="38"/>
      <c r="P263" s="5"/>
      <c r="Q263" s="5"/>
      <c r="R263" s="38"/>
      <c r="S263" s="38"/>
      <c r="T263" s="5"/>
      <c r="U263" s="5"/>
      <c r="V263" s="38"/>
      <c r="W263" s="38"/>
      <c r="X263" s="7" t="str">
        <f t="shared" si="22"/>
        <v>---</v>
      </c>
    </row>
    <row r="264" spans="1:24" ht="24.95" customHeight="1" x14ac:dyDescent="0.25">
      <c r="A264" s="1" t="str">
        <f t="shared" si="23"/>
        <v>Красносельский</v>
      </c>
      <c r="B264" s="2" t="str">
        <f t="shared" si="24"/>
        <v>ГБОУ школа № 54</v>
      </c>
      <c r="C264" s="3">
        <f>VLOOKUP(B264,Списки!$C$1:$E$70,2,FALSE)</f>
        <v>8054</v>
      </c>
      <c r="D264" s="3" t="str">
        <f>VLOOKUP(B264,Списки!$C$1:$E$70,3,FALSE)</f>
        <v>СОШ</v>
      </c>
      <c r="E264" s="9"/>
      <c r="F264" s="43">
        <f t="shared" si="25"/>
        <v>212</v>
      </c>
      <c r="G264" s="43">
        <f t="shared" si="25"/>
        <v>196</v>
      </c>
      <c r="H264" s="43">
        <f t="shared" si="26"/>
        <v>8054261</v>
      </c>
      <c r="I264" s="44"/>
      <c r="J264" s="38"/>
      <c r="K264" s="38"/>
      <c r="L264" s="5"/>
      <c r="M264" s="5"/>
      <c r="N264" s="38"/>
      <c r="O264" s="38"/>
      <c r="P264" s="5"/>
      <c r="Q264" s="5"/>
      <c r="R264" s="38"/>
      <c r="S264" s="38"/>
      <c r="T264" s="5"/>
      <c r="U264" s="5"/>
      <c r="V264" s="38"/>
      <c r="W264" s="38"/>
      <c r="X264" s="7" t="str">
        <f t="shared" si="22"/>
        <v>---</v>
      </c>
    </row>
    <row r="265" spans="1:24" ht="24.95" customHeight="1" x14ac:dyDescent="0.25">
      <c r="A265" s="1" t="str">
        <f t="shared" si="23"/>
        <v>Красносельский</v>
      </c>
      <c r="B265" s="2" t="str">
        <f t="shared" si="24"/>
        <v>ГБОУ школа № 54</v>
      </c>
      <c r="C265" s="3">
        <f>VLOOKUP(B265,Списки!$C$1:$E$70,2,FALSE)</f>
        <v>8054</v>
      </c>
      <c r="D265" s="3" t="str">
        <f>VLOOKUP(B265,Списки!$C$1:$E$70,3,FALSE)</f>
        <v>СОШ</v>
      </c>
      <c r="E265" s="9"/>
      <c r="F265" s="43">
        <f t="shared" si="25"/>
        <v>212</v>
      </c>
      <c r="G265" s="43">
        <f t="shared" si="25"/>
        <v>196</v>
      </c>
      <c r="H265" s="43">
        <f t="shared" si="26"/>
        <v>8054262</v>
      </c>
      <c r="I265" s="44"/>
      <c r="J265" s="38"/>
      <c r="K265" s="38"/>
      <c r="L265" s="5"/>
      <c r="M265" s="5"/>
      <c r="N265" s="38"/>
      <c r="O265" s="38"/>
      <c r="P265" s="5"/>
      <c r="Q265" s="5"/>
      <c r="R265" s="38"/>
      <c r="S265" s="38"/>
      <c r="T265" s="5"/>
      <c r="U265" s="5"/>
      <c r="V265" s="38"/>
      <c r="W265" s="38"/>
      <c r="X265" s="7" t="str">
        <f t="shared" si="22"/>
        <v>---</v>
      </c>
    </row>
    <row r="266" spans="1:24" ht="24.95" customHeight="1" x14ac:dyDescent="0.25">
      <c r="A266" s="1" t="str">
        <f t="shared" si="23"/>
        <v>Красносельский</v>
      </c>
      <c r="B266" s="2" t="str">
        <f t="shared" si="24"/>
        <v>ГБОУ школа № 54</v>
      </c>
      <c r="C266" s="3">
        <f>VLOOKUP(B266,Списки!$C$1:$E$70,2,FALSE)</f>
        <v>8054</v>
      </c>
      <c r="D266" s="3" t="str">
        <f>VLOOKUP(B266,Списки!$C$1:$E$70,3,FALSE)</f>
        <v>СОШ</v>
      </c>
      <c r="E266" s="9"/>
      <c r="F266" s="43">
        <f t="shared" si="25"/>
        <v>212</v>
      </c>
      <c r="G266" s="43">
        <f t="shared" si="25"/>
        <v>196</v>
      </c>
      <c r="H266" s="43">
        <f t="shared" si="26"/>
        <v>8054263</v>
      </c>
      <c r="I266" s="44"/>
      <c r="J266" s="38"/>
      <c r="K266" s="38"/>
      <c r="L266" s="5"/>
      <c r="M266" s="5"/>
      <c r="N266" s="38"/>
      <c r="O266" s="38"/>
      <c r="P266" s="5"/>
      <c r="Q266" s="5"/>
      <c r="R266" s="38"/>
      <c r="S266" s="38"/>
      <c r="T266" s="5"/>
      <c r="U266" s="5"/>
      <c r="V266" s="38"/>
      <c r="W266" s="38"/>
      <c r="X266" s="7" t="str">
        <f t="shared" si="22"/>
        <v>---</v>
      </c>
    </row>
    <row r="267" spans="1:24" ht="24.95" customHeight="1" x14ac:dyDescent="0.25">
      <c r="A267" s="1" t="str">
        <f t="shared" si="23"/>
        <v>Красносельский</v>
      </c>
      <c r="B267" s="2" t="str">
        <f t="shared" si="24"/>
        <v>ГБОУ школа № 54</v>
      </c>
      <c r="C267" s="3">
        <f>VLOOKUP(B267,Списки!$C$1:$E$70,2,FALSE)</f>
        <v>8054</v>
      </c>
      <c r="D267" s="3" t="str">
        <f>VLOOKUP(B267,Списки!$C$1:$E$70,3,FALSE)</f>
        <v>СОШ</v>
      </c>
      <c r="E267" s="9"/>
      <c r="F267" s="43">
        <f t="shared" si="25"/>
        <v>212</v>
      </c>
      <c r="G267" s="43">
        <f t="shared" si="25"/>
        <v>196</v>
      </c>
      <c r="H267" s="43">
        <f t="shared" si="26"/>
        <v>8054264</v>
      </c>
      <c r="I267" s="44"/>
      <c r="J267" s="38"/>
      <c r="K267" s="38"/>
      <c r="L267" s="5"/>
      <c r="M267" s="5"/>
      <c r="N267" s="38"/>
      <c r="O267" s="38"/>
      <c r="P267" s="5"/>
      <c r="Q267" s="5"/>
      <c r="R267" s="38"/>
      <c r="S267" s="38"/>
      <c r="T267" s="5"/>
      <c r="U267" s="5"/>
      <c r="V267" s="38"/>
      <c r="W267" s="38"/>
      <c r="X267" s="7" t="str">
        <f t="shared" si="22"/>
        <v>---</v>
      </c>
    </row>
    <row r="268" spans="1:24" ht="24.95" customHeight="1" x14ac:dyDescent="0.25">
      <c r="A268" s="1" t="str">
        <f t="shared" si="23"/>
        <v>Красносельский</v>
      </c>
      <c r="B268" s="2" t="str">
        <f t="shared" si="24"/>
        <v>ГБОУ школа № 54</v>
      </c>
      <c r="C268" s="3">
        <f>VLOOKUP(B268,Списки!$C$1:$E$70,2,FALSE)</f>
        <v>8054</v>
      </c>
      <c r="D268" s="3" t="str">
        <f>VLOOKUP(B268,Списки!$C$1:$E$70,3,FALSE)</f>
        <v>СОШ</v>
      </c>
      <c r="E268" s="9"/>
      <c r="F268" s="43">
        <f t="shared" si="25"/>
        <v>212</v>
      </c>
      <c r="G268" s="43">
        <f t="shared" si="25"/>
        <v>196</v>
      </c>
      <c r="H268" s="43">
        <f t="shared" si="26"/>
        <v>8054265</v>
      </c>
      <c r="I268" s="44"/>
      <c r="J268" s="38"/>
      <c r="K268" s="38"/>
      <c r="L268" s="5"/>
      <c r="M268" s="5"/>
      <c r="N268" s="38"/>
      <c r="O268" s="38"/>
      <c r="P268" s="5"/>
      <c r="Q268" s="5"/>
      <c r="R268" s="38"/>
      <c r="S268" s="38"/>
      <c r="T268" s="5"/>
      <c r="U268" s="5"/>
      <c r="V268" s="38"/>
      <c r="W268" s="38"/>
      <c r="X268" s="7" t="str">
        <f t="shared" si="22"/>
        <v>---</v>
      </c>
    </row>
    <row r="269" spans="1:24" ht="24.95" customHeight="1" x14ac:dyDescent="0.25">
      <c r="A269" s="1" t="str">
        <f t="shared" si="23"/>
        <v>Красносельский</v>
      </c>
      <c r="B269" s="2" t="str">
        <f t="shared" si="24"/>
        <v>ГБОУ школа № 54</v>
      </c>
      <c r="C269" s="3">
        <f>VLOOKUP(B269,Списки!$C$1:$E$70,2,FALSE)</f>
        <v>8054</v>
      </c>
      <c r="D269" s="3" t="str">
        <f>VLOOKUP(B269,Списки!$C$1:$E$70,3,FALSE)</f>
        <v>СОШ</v>
      </c>
      <c r="E269" s="9"/>
      <c r="F269" s="43">
        <f t="shared" si="25"/>
        <v>212</v>
      </c>
      <c r="G269" s="43">
        <f t="shared" si="25"/>
        <v>196</v>
      </c>
      <c r="H269" s="43">
        <f t="shared" si="26"/>
        <v>8054266</v>
      </c>
      <c r="I269" s="44"/>
      <c r="J269" s="38"/>
      <c r="K269" s="38"/>
      <c r="L269" s="5"/>
      <c r="M269" s="5"/>
      <c r="N269" s="38"/>
      <c r="O269" s="38"/>
      <c r="P269" s="5"/>
      <c r="Q269" s="5"/>
      <c r="R269" s="38"/>
      <c r="S269" s="38"/>
      <c r="T269" s="5"/>
      <c r="U269" s="5"/>
      <c r="V269" s="38"/>
      <c r="W269" s="38"/>
      <c r="X269" s="7" t="str">
        <f t="shared" si="22"/>
        <v>---</v>
      </c>
    </row>
    <row r="270" spans="1:24" ht="24.95" customHeight="1" x14ac:dyDescent="0.25">
      <c r="A270" s="1" t="str">
        <f t="shared" si="23"/>
        <v>Красносельский</v>
      </c>
      <c r="B270" s="2" t="str">
        <f t="shared" si="24"/>
        <v>ГБОУ школа № 54</v>
      </c>
      <c r="C270" s="3">
        <f>VLOOKUP(B270,Списки!$C$1:$E$70,2,FALSE)</f>
        <v>8054</v>
      </c>
      <c r="D270" s="3" t="str">
        <f>VLOOKUP(B270,Списки!$C$1:$E$70,3,FALSE)</f>
        <v>СОШ</v>
      </c>
      <c r="E270" s="9"/>
      <c r="F270" s="43">
        <f t="shared" si="25"/>
        <v>212</v>
      </c>
      <c r="G270" s="43">
        <f t="shared" si="25"/>
        <v>196</v>
      </c>
      <c r="H270" s="43">
        <f t="shared" si="26"/>
        <v>8054267</v>
      </c>
      <c r="I270" s="44"/>
      <c r="J270" s="38"/>
      <c r="K270" s="38"/>
      <c r="L270" s="5"/>
      <c r="M270" s="5"/>
      <c r="N270" s="38"/>
      <c r="O270" s="38"/>
      <c r="P270" s="5"/>
      <c r="Q270" s="5"/>
      <c r="R270" s="38"/>
      <c r="S270" s="38"/>
      <c r="T270" s="5"/>
      <c r="U270" s="5"/>
      <c r="V270" s="38"/>
      <c r="W270" s="38"/>
      <c r="X270" s="7" t="str">
        <f t="shared" si="22"/>
        <v>---</v>
      </c>
    </row>
    <row r="271" spans="1:24" ht="24.95" customHeight="1" x14ac:dyDescent="0.25">
      <c r="A271" s="1" t="str">
        <f t="shared" si="23"/>
        <v>Красносельский</v>
      </c>
      <c r="B271" s="2" t="str">
        <f t="shared" si="24"/>
        <v>ГБОУ школа № 54</v>
      </c>
      <c r="C271" s="3">
        <f>VLOOKUP(B271,Списки!$C$1:$E$70,2,FALSE)</f>
        <v>8054</v>
      </c>
      <c r="D271" s="3" t="str">
        <f>VLOOKUP(B271,Списки!$C$1:$E$70,3,FALSE)</f>
        <v>СОШ</v>
      </c>
      <c r="E271" s="9"/>
      <c r="F271" s="43">
        <f t="shared" si="25"/>
        <v>212</v>
      </c>
      <c r="G271" s="43">
        <f t="shared" si="25"/>
        <v>196</v>
      </c>
      <c r="H271" s="43">
        <f t="shared" si="26"/>
        <v>8054268</v>
      </c>
      <c r="I271" s="44"/>
      <c r="J271" s="38"/>
      <c r="K271" s="38"/>
      <c r="L271" s="5"/>
      <c r="M271" s="5"/>
      <c r="N271" s="38"/>
      <c r="O271" s="38"/>
      <c r="P271" s="5"/>
      <c r="Q271" s="5"/>
      <c r="R271" s="38"/>
      <c r="S271" s="38"/>
      <c r="T271" s="5"/>
      <c r="U271" s="5"/>
      <c r="V271" s="38"/>
      <c r="W271" s="38"/>
      <c r="X271" s="7" t="str">
        <f t="shared" si="22"/>
        <v>---</v>
      </c>
    </row>
    <row r="272" spans="1:24" ht="24.95" customHeight="1" x14ac:dyDescent="0.25">
      <c r="A272" s="1" t="str">
        <f t="shared" si="23"/>
        <v>Красносельский</v>
      </c>
      <c r="B272" s="2" t="str">
        <f t="shared" si="24"/>
        <v>ГБОУ школа № 54</v>
      </c>
      <c r="C272" s="3">
        <f>VLOOKUP(B272,Списки!$C$1:$E$70,2,FALSE)</f>
        <v>8054</v>
      </c>
      <c r="D272" s="3" t="str">
        <f>VLOOKUP(B272,Списки!$C$1:$E$70,3,FALSE)</f>
        <v>СОШ</v>
      </c>
      <c r="E272" s="9"/>
      <c r="F272" s="43">
        <f t="shared" si="25"/>
        <v>212</v>
      </c>
      <c r="G272" s="43">
        <f t="shared" si="25"/>
        <v>196</v>
      </c>
      <c r="H272" s="43">
        <f t="shared" si="26"/>
        <v>8054269</v>
      </c>
      <c r="I272" s="44"/>
      <c r="J272" s="38"/>
      <c r="K272" s="38"/>
      <c r="L272" s="5"/>
      <c r="M272" s="5"/>
      <c r="N272" s="38"/>
      <c r="O272" s="38"/>
      <c r="P272" s="5"/>
      <c r="Q272" s="5"/>
      <c r="R272" s="38"/>
      <c r="S272" s="38"/>
      <c r="T272" s="5"/>
      <c r="U272" s="5"/>
      <c r="V272" s="38"/>
      <c r="W272" s="38"/>
      <c r="X272" s="7" t="str">
        <f t="shared" si="22"/>
        <v>---</v>
      </c>
    </row>
    <row r="273" spans="1:24" ht="24.95" customHeight="1" x14ac:dyDescent="0.25">
      <c r="A273" s="1" t="str">
        <f t="shared" si="23"/>
        <v>Красносельский</v>
      </c>
      <c r="B273" s="2" t="str">
        <f t="shared" si="24"/>
        <v>ГБОУ школа № 54</v>
      </c>
      <c r="C273" s="3">
        <f>VLOOKUP(B273,Списки!$C$1:$E$70,2,FALSE)</f>
        <v>8054</v>
      </c>
      <c r="D273" s="3" t="str">
        <f>VLOOKUP(B273,Списки!$C$1:$E$70,3,FALSE)</f>
        <v>СОШ</v>
      </c>
      <c r="E273" s="9"/>
      <c r="F273" s="43">
        <f t="shared" si="25"/>
        <v>212</v>
      </c>
      <c r="G273" s="43">
        <f t="shared" si="25"/>
        <v>196</v>
      </c>
      <c r="H273" s="43">
        <f t="shared" si="26"/>
        <v>8054270</v>
      </c>
      <c r="I273" s="44"/>
      <c r="J273" s="38"/>
      <c r="K273" s="38"/>
      <c r="L273" s="5"/>
      <c r="M273" s="5"/>
      <c r="N273" s="38"/>
      <c r="O273" s="38"/>
      <c r="P273" s="5"/>
      <c r="Q273" s="5"/>
      <c r="R273" s="38"/>
      <c r="S273" s="38"/>
      <c r="T273" s="5"/>
      <c r="U273" s="5"/>
      <c r="V273" s="38"/>
      <c r="W273" s="38"/>
      <c r="X273" s="7" t="str">
        <f t="shared" si="22"/>
        <v>---</v>
      </c>
    </row>
    <row r="274" spans="1:24" ht="24.95" customHeight="1" x14ac:dyDescent="0.25">
      <c r="A274" s="1" t="str">
        <f t="shared" si="23"/>
        <v>Красносельский</v>
      </c>
      <c r="B274" s="2" t="str">
        <f t="shared" si="24"/>
        <v>ГБОУ школа № 54</v>
      </c>
      <c r="C274" s="3">
        <f>VLOOKUP(B274,Списки!$C$1:$E$70,2,FALSE)</f>
        <v>8054</v>
      </c>
      <c r="D274" s="3" t="str">
        <f>VLOOKUP(B274,Списки!$C$1:$E$70,3,FALSE)</f>
        <v>СОШ</v>
      </c>
      <c r="E274" s="9"/>
      <c r="F274" s="43">
        <f t="shared" si="25"/>
        <v>212</v>
      </c>
      <c r="G274" s="43">
        <f t="shared" si="25"/>
        <v>196</v>
      </c>
      <c r="H274" s="43">
        <f t="shared" si="26"/>
        <v>8054271</v>
      </c>
      <c r="I274" s="44"/>
      <c r="J274" s="38"/>
      <c r="K274" s="38"/>
      <c r="L274" s="5"/>
      <c r="M274" s="5"/>
      <c r="N274" s="38"/>
      <c r="O274" s="38"/>
      <c r="P274" s="5"/>
      <c r="Q274" s="5"/>
      <c r="R274" s="38"/>
      <c r="S274" s="38"/>
      <c r="T274" s="5"/>
      <c r="U274" s="5"/>
      <c r="V274" s="38"/>
      <c r="W274" s="38"/>
      <c r="X274" s="7" t="str">
        <f t="shared" si="22"/>
        <v>---</v>
      </c>
    </row>
    <row r="275" spans="1:24" ht="24.95" customHeight="1" x14ac:dyDescent="0.25">
      <c r="A275" s="1" t="str">
        <f t="shared" si="23"/>
        <v>Красносельский</v>
      </c>
      <c r="B275" s="2" t="str">
        <f t="shared" si="24"/>
        <v>ГБОУ школа № 54</v>
      </c>
      <c r="C275" s="3">
        <f>VLOOKUP(B275,Списки!$C$1:$E$70,2,FALSE)</f>
        <v>8054</v>
      </c>
      <c r="D275" s="3" t="str">
        <f>VLOOKUP(B275,Списки!$C$1:$E$70,3,FALSE)</f>
        <v>СОШ</v>
      </c>
      <c r="E275" s="9"/>
      <c r="F275" s="43">
        <f t="shared" si="25"/>
        <v>212</v>
      </c>
      <c r="G275" s="43">
        <f t="shared" si="25"/>
        <v>196</v>
      </c>
      <c r="H275" s="43">
        <f t="shared" si="26"/>
        <v>8054272</v>
      </c>
      <c r="I275" s="44"/>
      <c r="J275" s="38"/>
      <c r="K275" s="38"/>
      <c r="L275" s="5"/>
      <c r="M275" s="5"/>
      <c r="N275" s="38"/>
      <c r="O275" s="38"/>
      <c r="P275" s="5"/>
      <c r="Q275" s="5"/>
      <c r="R275" s="38"/>
      <c r="S275" s="38"/>
      <c r="T275" s="5"/>
      <c r="U275" s="5"/>
      <c r="V275" s="38"/>
      <c r="W275" s="38"/>
      <c r="X275" s="7" t="str">
        <f t="shared" si="22"/>
        <v>---</v>
      </c>
    </row>
    <row r="276" spans="1:24" ht="24.95" customHeight="1" x14ac:dyDescent="0.25">
      <c r="A276" s="1" t="str">
        <f t="shared" si="23"/>
        <v>Красносельский</v>
      </c>
      <c r="B276" s="2" t="str">
        <f t="shared" si="24"/>
        <v>ГБОУ школа № 54</v>
      </c>
      <c r="C276" s="3">
        <f>VLOOKUP(B276,Списки!$C$1:$E$70,2,FALSE)</f>
        <v>8054</v>
      </c>
      <c r="D276" s="3" t="str">
        <f>VLOOKUP(B276,Списки!$C$1:$E$70,3,FALSE)</f>
        <v>СОШ</v>
      </c>
      <c r="E276" s="9"/>
      <c r="F276" s="43">
        <f t="shared" si="25"/>
        <v>212</v>
      </c>
      <c r="G276" s="43">
        <f t="shared" si="25"/>
        <v>196</v>
      </c>
      <c r="H276" s="43">
        <f t="shared" si="26"/>
        <v>8054273</v>
      </c>
      <c r="I276" s="44"/>
      <c r="J276" s="38"/>
      <c r="K276" s="38"/>
      <c r="L276" s="5"/>
      <c r="M276" s="5"/>
      <c r="N276" s="38"/>
      <c r="O276" s="38"/>
      <c r="P276" s="5"/>
      <c r="Q276" s="5"/>
      <c r="R276" s="38"/>
      <c r="S276" s="38"/>
      <c r="T276" s="5"/>
      <c r="U276" s="5"/>
      <c r="V276" s="38"/>
      <c r="W276" s="38"/>
      <c r="X276" s="7" t="str">
        <f t="shared" si="22"/>
        <v>---</v>
      </c>
    </row>
    <row r="277" spans="1:24" ht="24.95" customHeight="1" x14ac:dyDescent="0.25">
      <c r="A277" s="1" t="str">
        <f t="shared" si="23"/>
        <v>Красносельский</v>
      </c>
      <c r="B277" s="2" t="str">
        <f t="shared" si="24"/>
        <v>ГБОУ школа № 54</v>
      </c>
      <c r="C277" s="3">
        <f>VLOOKUP(B277,Списки!$C$1:$E$70,2,FALSE)</f>
        <v>8054</v>
      </c>
      <c r="D277" s="3" t="str">
        <f>VLOOKUP(B277,Списки!$C$1:$E$70,3,FALSE)</f>
        <v>СОШ</v>
      </c>
      <c r="E277" s="9"/>
      <c r="F277" s="43">
        <f t="shared" si="25"/>
        <v>212</v>
      </c>
      <c r="G277" s="43">
        <f t="shared" si="25"/>
        <v>196</v>
      </c>
      <c r="H277" s="43">
        <f t="shared" si="26"/>
        <v>8054274</v>
      </c>
      <c r="I277" s="44"/>
      <c r="J277" s="38"/>
      <c r="K277" s="38"/>
      <c r="L277" s="5"/>
      <c r="M277" s="5"/>
      <c r="N277" s="38"/>
      <c r="O277" s="38"/>
      <c r="P277" s="5"/>
      <c r="Q277" s="5"/>
      <c r="R277" s="38"/>
      <c r="S277" s="38"/>
      <c r="T277" s="5"/>
      <c r="U277" s="5"/>
      <c r="V277" s="38"/>
      <c r="W277" s="38"/>
      <c r="X277" s="7" t="str">
        <f t="shared" si="22"/>
        <v>---</v>
      </c>
    </row>
    <row r="278" spans="1:24" ht="24.95" customHeight="1" x14ac:dyDescent="0.25">
      <c r="A278" s="1" t="str">
        <f t="shared" si="23"/>
        <v>Красносельский</v>
      </c>
      <c r="B278" s="2" t="str">
        <f t="shared" si="24"/>
        <v>ГБОУ школа № 54</v>
      </c>
      <c r="C278" s="3">
        <f>VLOOKUP(B278,Списки!$C$1:$E$70,2,FALSE)</f>
        <v>8054</v>
      </c>
      <c r="D278" s="3" t="str">
        <f>VLOOKUP(B278,Списки!$C$1:$E$70,3,FALSE)</f>
        <v>СОШ</v>
      </c>
      <c r="E278" s="9"/>
      <c r="F278" s="43">
        <f t="shared" si="25"/>
        <v>212</v>
      </c>
      <c r="G278" s="43">
        <f t="shared" si="25"/>
        <v>196</v>
      </c>
      <c r="H278" s="43">
        <f t="shared" si="26"/>
        <v>8054275</v>
      </c>
      <c r="I278" s="44"/>
      <c r="J278" s="38"/>
      <c r="K278" s="38"/>
      <c r="L278" s="5"/>
      <c r="M278" s="5"/>
      <c r="N278" s="38"/>
      <c r="O278" s="38"/>
      <c r="P278" s="5"/>
      <c r="Q278" s="5"/>
      <c r="R278" s="38"/>
      <c r="S278" s="38"/>
      <c r="T278" s="5"/>
      <c r="U278" s="5"/>
      <c r="V278" s="38"/>
      <c r="W278" s="38"/>
      <c r="X278" s="7" t="str">
        <f t="shared" si="22"/>
        <v>---</v>
      </c>
    </row>
    <row r="279" spans="1:24" ht="24.95" customHeight="1" x14ac:dyDescent="0.25">
      <c r="A279" s="1" t="str">
        <f t="shared" si="23"/>
        <v>Красносельский</v>
      </c>
      <c r="B279" s="2" t="str">
        <f t="shared" si="24"/>
        <v>ГБОУ школа № 54</v>
      </c>
      <c r="C279" s="3">
        <f>VLOOKUP(B279,Списки!$C$1:$E$70,2,FALSE)</f>
        <v>8054</v>
      </c>
      <c r="D279" s="3" t="str">
        <f>VLOOKUP(B279,Списки!$C$1:$E$70,3,FALSE)</f>
        <v>СОШ</v>
      </c>
      <c r="E279" s="9"/>
      <c r="F279" s="43">
        <f t="shared" si="25"/>
        <v>212</v>
      </c>
      <c r="G279" s="43">
        <f t="shared" si="25"/>
        <v>196</v>
      </c>
      <c r="H279" s="43">
        <f t="shared" si="26"/>
        <v>8054276</v>
      </c>
      <c r="I279" s="44"/>
      <c r="J279" s="38"/>
      <c r="K279" s="38"/>
      <c r="L279" s="5"/>
      <c r="M279" s="5"/>
      <c r="N279" s="38"/>
      <c r="O279" s="38"/>
      <c r="P279" s="5"/>
      <c r="Q279" s="5"/>
      <c r="R279" s="38"/>
      <c r="S279" s="38"/>
      <c r="T279" s="5"/>
      <c r="U279" s="5"/>
      <c r="V279" s="38"/>
      <c r="W279" s="38"/>
      <c r="X279" s="7" t="str">
        <f t="shared" si="22"/>
        <v>---</v>
      </c>
    </row>
    <row r="280" spans="1:24" ht="24.95" customHeight="1" x14ac:dyDescent="0.25">
      <c r="A280" s="1" t="str">
        <f t="shared" si="23"/>
        <v>Красносельский</v>
      </c>
      <c r="B280" s="2" t="str">
        <f t="shared" si="24"/>
        <v>ГБОУ школа № 54</v>
      </c>
      <c r="C280" s="3">
        <f>VLOOKUP(B280,Списки!$C$1:$E$70,2,FALSE)</f>
        <v>8054</v>
      </c>
      <c r="D280" s="3" t="str">
        <f>VLOOKUP(B280,Списки!$C$1:$E$70,3,FALSE)</f>
        <v>СОШ</v>
      </c>
      <c r="E280" s="9"/>
      <c r="F280" s="43">
        <f t="shared" si="25"/>
        <v>212</v>
      </c>
      <c r="G280" s="43">
        <f t="shared" si="25"/>
        <v>196</v>
      </c>
      <c r="H280" s="43">
        <f t="shared" si="26"/>
        <v>8054277</v>
      </c>
      <c r="I280" s="44"/>
      <c r="J280" s="38"/>
      <c r="K280" s="38"/>
      <c r="L280" s="5"/>
      <c r="M280" s="5"/>
      <c r="N280" s="38"/>
      <c r="O280" s="38"/>
      <c r="P280" s="5"/>
      <c r="Q280" s="5"/>
      <c r="R280" s="38"/>
      <c r="S280" s="38"/>
      <c r="T280" s="5"/>
      <c r="U280" s="5"/>
      <c r="V280" s="38"/>
      <c r="W280" s="38"/>
      <c r="X280" s="7" t="str">
        <f t="shared" si="22"/>
        <v>---</v>
      </c>
    </row>
    <row r="281" spans="1:24" ht="24.95" customHeight="1" x14ac:dyDescent="0.25">
      <c r="A281" s="1" t="str">
        <f t="shared" si="23"/>
        <v>Красносельский</v>
      </c>
      <c r="B281" s="2" t="str">
        <f t="shared" si="24"/>
        <v>ГБОУ школа № 54</v>
      </c>
      <c r="C281" s="3">
        <f>VLOOKUP(B281,Списки!$C$1:$E$70,2,FALSE)</f>
        <v>8054</v>
      </c>
      <c r="D281" s="3" t="str">
        <f>VLOOKUP(B281,Списки!$C$1:$E$70,3,FALSE)</f>
        <v>СОШ</v>
      </c>
      <c r="E281" s="9"/>
      <c r="F281" s="43">
        <f t="shared" si="25"/>
        <v>212</v>
      </c>
      <c r="G281" s="43">
        <f t="shared" si="25"/>
        <v>196</v>
      </c>
      <c r="H281" s="43">
        <f t="shared" si="26"/>
        <v>8054278</v>
      </c>
      <c r="I281" s="44"/>
      <c r="J281" s="38"/>
      <c r="K281" s="38"/>
      <c r="L281" s="5"/>
      <c r="M281" s="5"/>
      <c r="N281" s="38"/>
      <c r="O281" s="38"/>
      <c r="P281" s="5"/>
      <c r="Q281" s="5"/>
      <c r="R281" s="38"/>
      <c r="S281" s="38"/>
      <c r="T281" s="5"/>
      <c r="U281" s="5"/>
      <c r="V281" s="38"/>
      <c r="W281" s="38"/>
      <c r="X281" s="7" t="str">
        <f t="shared" si="22"/>
        <v>---</v>
      </c>
    </row>
    <row r="282" spans="1:24" ht="24.95" customHeight="1" x14ac:dyDescent="0.25">
      <c r="A282" s="1" t="str">
        <f t="shared" si="23"/>
        <v>Красносельский</v>
      </c>
      <c r="B282" s="2" t="str">
        <f t="shared" si="24"/>
        <v>ГБОУ школа № 54</v>
      </c>
      <c r="C282" s="3">
        <f>VLOOKUP(B282,Списки!$C$1:$E$70,2,FALSE)</f>
        <v>8054</v>
      </c>
      <c r="D282" s="3" t="str">
        <f>VLOOKUP(B282,Списки!$C$1:$E$70,3,FALSE)</f>
        <v>СОШ</v>
      </c>
      <c r="E282" s="9"/>
      <c r="F282" s="43">
        <f t="shared" si="25"/>
        <v>212</v>
      </c>
      <c r="G282" s="43">
        <f t="shared" si="25"/>
        <v>196</v>
      </c>
      <c r="H282" s="43">
        <f t="shared" si="26"/>
        <v>8054279</v>
      </c>
      <c r="I282" s="44"/>
      <c r="J282" s="38"/>
      <c r="K282" s="38"/>
      <c r="L282" s="5"/>
      <c r="M282" s="5"/>
      <c r="N282" s="38"/>
      <c r="O282" s="38"/>
      <c r="P282" s="5"/>
      <c r="Q282" s="5"/>
      <c r="R282" s="38"/>
      <c r="S282" s="38"/>
      <c r="T282" s="5"/>
      <c r="U282" s="5"/>
      <c r="V282" s="38"/>
      <c r="W282" s="38"/>
      <c r="X282" s="7" t="str">
        <f t="shared" si="22"/>
        <v>---</v>
      </c>
    </row>
    <row r="283" spans="1:24" ht="24.95" customHeight="1" x14ac:dyDescent="0.25">
      <c r="A283" s="1" t="str">
        <f t="shared" si="23"/>
        <v>Красносельский</v>
      </c>
      <c r="B283" s="2" t="str">
        <f t="shared" si="24"/>
        <v>ГБОУ школа № 54</v>
      </c>
      <c r="C283" s="3">
        <f>VLOOKUP(B283,Списки!$C$1:$E$70,2,FALSE)</f>
        <v>8054</v>
      </c>
      <c r="D283" s="3" t="str">
        <f>VLOOKUP(B283,Списки!$C$1:$E$70,3,FALSE)</f>
        <v>СОШ</v>
      </c>
      <c r="E283" s="9"/>
      <c r="F283" s="43">
        <f t="shared" si="25"/>
        <v>212</v>
      </c>
      <c r="G283" s="43">
        <f t="shared" si="25"/>
        <v>196</v>
      </c>
      <c r="H283" s="43">
        <f t="shared" si="26"/>
        <v>8054280</v>
      </c>
      <c r="I283" s="44"/>
      <c r="J283" s="38"/>
      <c r="K283" s="38"/>
      <c r="L283" s="5"/>
      <c r="M283" s="5"/>
      <c r="N283" s="38"/>
      <c r="O283" s="38"/>
      <c r="P283" s="5"/>
      <c r="Q283" s="5"/>
      <c r="R283" s="38"/>
      <c r="S283" s="38"/>
      <c r="T283" s="5"/>
      <c r="U283" s="5"/>
      <c r="V283" s="38"/>
      <c r="W283" s="38"/>
      <c r="X283" s="7" t="str">
        <f t="shared" si="22"/>
        <v>---</v>
      </c>
    </row>
    <row r="284" spans="1:24" ht="24.95" customHeight="1" x14ac:dyDescent="0.25">
      <c r="A284" s="1" t="str">
        <f t="shared" si="23"/>
        <v>Красносельский</v>
      </c>
      <c r="B284" s="2" t="str">
        <f t="shared" si="24"/>
        <v>ГБОУ школа № 54</v>
      </c>
      <c r="C284" s="3">
        <f>VLOOKUP(B284,Списки!$C$1:$E$70,2,FALSE)</f>
        <v>8054</v>
      </c>
      <c r="D284" s="3" t="str">
        <f>VLOOKUP(B284,Списки!$C$1:$E$70,3,FALSE)</f>
        <v>СОШ</v>
      </c>
      <c r="E284" s="9"/>
      <c r="F284" s="43">
        <f t="shared" si="25"/>
        <v>212</v>
      </c>
      <c r="G284" s="43">
        <f t="shared" si="25"/>
        <v>196</v>
      </c>
      <c r="H284" s="43">
        <f t="shared" si="26"/>
        <v>8054281</v>
      </c>
      <c r="I284" s="44"/>
      <c r="J284" s="38"/>
      <c r="K284" s="38"/>
      <c r="L284" s="5"/>
      <c r="M284" s="5"/>
      <c r="N284" s="38"/>
      <c r="O284" s="38"/>
      <c r="P284" s="5"/>
      <c r="Q284" s="5"/>
      <c r="R284" s="38"/>
      <c r="S284" s="38"/>
      <c r="T284" s="5"/>
      <c r="U284" s="5"/>
      <c r="V284" s="38"/>
      <c r="W284" s="38"/>
      <c r="X284" s="7" t="str">
        <f t="shared" si="22"/>
        <v>---</v>
      </c>
    </row>
    <row r="285" spans="1:24" ht="24.95" customHeight="1" x14ac:dyDescent="0.25">
      <c r="A285" s="1" t="str">
        <f t="shared" si="23"/>
        <v>Красносельский</v>
      </c>
      <c r="B285" s="2" t="str">
        <f t="shared" si="24"/>
        <v>ГБОУ школа № 54</v>
      </c>
      <c r="C285" s="3">
        <f>VLOOKUP(B285,Списки!$C$1:$E$70,2,FALSE)</f>
        <v>8054</v>
      </c>
      <c r="D285" s="3" t="str">
        <f>VLOOKUP(B285,Списки!$C$1:$E$70,3,FALSE)</f>
        <v>СОШ</v>
      </c>
      <c r="E285" s="9"/>
      <c r="F285" s="43">
        <f t="shared" si="25"/>
        <v>212</v>
      </c>
      <c r="G285" s="43">
        <f t="shared" si="25"/>
        <v>196</v>
      </c>
      <c r="H285" s="43">
        <f t="shared" si="26"/>
        <v>8054282</v>
      </c>
      <c r="I285" s="44"/>
      <c r="J285" s="38"/>
      <c r="K285" s="38"/>
      <c r="L285" s="5"/>
      <c r="M285" s="5"/>
      <c r="N285" s="38"/>
      <c r="O285" s="38"/>
      <c r="P285" s="5"/>
      <c r="Q285" s="5"/>
      <c r="R285" s="38"/>
      <c r="S285" s="38"/>
      <c r="T285" s="5"/>
      <c r="U285" s="5"/>
      <c r="V285" s="38"/>
      <c r="W285" s="38"/>
      <c r="X285" s="7" t="str">
        <f t="shared" si="22"/>
        <v>---</v>
      </c>
    </row>
    <row r="286" spans="1:24" ht="24.95" customHeight="1" x14ac:dyDescent="0.25">
      <c r="A286" s="1" t="str">
        <f t="shared" si="23"/>
        <v>Красносельский</v>
      </c>
      <c r="B286" s="2" t="str">
        <f t="shared" si="24"/>
        <v>ГБОУ школа № 54</v>
      </c>
      <c r="C286" s="3">
        <f>VLOOKUP(B286,Списки!$C$1:$E$70,2,FALSE)</f>
        <v>8054</v>
      </c>
      <c r="D286" s="3" t="str">
        <f>VLOOKUP(B286,Списки!$C$1:$E$70,3,FALSE)</f>
        <v>СОШ</v>
      </c>
      <c r="E286" s="9"/>
      <c r="F286" s="43">
        <f t="shared" si="25"/>
        <v>212</v>
      </c>
      <c r="G286" s="43">
        <f t="shared" si="25"/>
        <v>196</v>
      </c>
      <c r="H286" s="43">
        <f t="shared" si="26"/>
        <v>8054283</v>
      </c>
      <c r="I286" s="44"/>
      <c r="J286" s="38"/>
      <c r="K286" s="38"/>
      <c r="L286" s="5"/>
      <c r="M286" s="5"/>
      <c r="N286" s="38"/>
      <c r="O286" s="38"/>
      <c r="P286" s="5"/>
      <c r="Q286" s="5"/>
      <c r="R286" s="38"/>
      <c r="S286" s="38"/>
      <c r="T286" s="5"/>
      <c r="U286" s="5"/>
      <c r="V286" s="38"/>
      <c r="W286" s="38"/>
      <c r="X286" s="7" t="str">
        <f t="shared" si="22"/>
        <v>---</v>
      </c>
    </row>
    <row r="287" spans="1:24" ht="24.95" customHeight="1" x14ac:dyDescent="0.25">
      <c r="A287" s="1" t="str">
        <f t="shared" si="23"/>
        <v>Красносельский</v>
      </c>
      <c r="B287" s="2" t="str">
        <f t="shared" si="24"/>
        <v>ГБОУ школа № 54</v>
      </c>
      <c r="C287" s="3">
        <f>VLOOKUP(B287,Списки!$C$1:$E$70,2,FALSE)</f>
        <v>8054</v>
      </c>
      <c r="D287" s="3" t="str">
        <f>VLOOKUP(B287,Списки!$C$1:$E$70,3,FALSE)</f>
        <v>СОШ</v>
      </c>
      <c r="E287" s="9"/>
      <c r="F287" s="43">
        <f t="shared" si="25"/>
        <v>212</v>
      </c>
      <c r="G287" s="43">
        <f t="shared" si="25"/>
        <v>196</v>
      </c>
      <c r="H287" s="43">
        <f t="shared" si="26"/>
        <v>8054284</v>
      </c>
      <c r="I287" s="44"/>
      <c r="J287" s="38"/>
      <c r="K287" s="38"/>
      <c r="L287" s="5"/>
      <c r="M287" s="5"/>
      <c r="N287" s="38"/>
      <c r="O287" s="38"/>
      <c r="P287" s="5"/>
      <c r="Q287" s="5"/>
      <c r="R287" s="38"/>
      <c r="S287" s="38"/>
      <c r="T287" s="5"/>
      <c r="U287" s="5"/>
      <c r="V287" s="38"/>
      <c r="W287" s="38"/>
      <c r="X287" s="7" t="str">
        <f t="shared" si="22"/>
        <v>---</v>
      </c>
    </row>
    <row r="288" spans="1:24" ht="24.95" customHeight="1" x14ac:dyDescent="0.25">
      <c r="A288" s="1" t="str">
        <f t="shared" si="23"/>
        <v>Красносельский</v>
      </c>
      <c r="B288" s="2" t="str">
        <f t="shared" si="24"/>
        <v>ГБОУ школа № 54</v>
      </c>
      <c r="C288" s="3">
        <f>VLOOKUP(B288,Списки!$C$1:$E$70,2,FALSE)</f>
        <v>8054</v>
      </c>
      <c r="D288" s="3" t="str">
        <f>VLOOKUP(B288,Списки!$C$1:$E$70,3,FALSE)</f>
        <v>СОШ</v>
      </c>
      <c r="E288" s="9"/>
      <c r="F288" s="43">
        <f t="shared" si="25"/>
        <v>212</v>
      </c>
      <c r="G288" s="43">
        <f t="shared" si="25"/>
        <v>196</v>
      </c>
      <c r="H288" s="43">
        <f t="shared" si="26"/>
        <v>8054285</v>
      </c>
      <c r="I288" s="44"/>
      <c r="J288" s="38"/>
      <c r="K288" s="38"/>
      <c r="L288" s="5"/>
      <c r="M288" s="5"/>
      <c r="N288" s="38"/>
      <c r="O288" s="38"/>
      <c r="P288" s="5"/>
      <c r="Q288" s="5"/>
      <c r="R288" s="38"/>
      <c r="S288" s="38"/>
      <c r="T288" s="5"/>
      <c r="U288" s="5"/>
      <c r="V288" s="38"/>
      <c r="W288" s="38"/>
      <c r="X288" s="7" t="str">
        <f t="shared" si="22"/>
        <v>---</v>
      </c>
    </row>
    <row r="289" spans="1:24" ht="24.95" customHeight="1" x14ac:dyDescent="0.25">
      <c r="A289" s="1" t="str">
        <f t="shared" si="23"/>
        <v>Красносельский</v>
      </c>
      <c r="B289" s="2" t="str">
        <f t="shared" si="24"/>
        <v>ГБОУ школа № 54</v>
      </c>
      <c r="C289" s="3">
        <f>VLOOKUP(B289,Списки!$C$1:$E$70,2,FALSE)</f>
        <v>8054</v>
      </c>
      <c r="D289" s="3" t="str">
        <f>VLOOKUP(B289,Списки!$C$1:$E$70,3,FALSE)</f>
        <v>СОШ</v>
      </c>
      <c r="E289" s="9"/>
      <c r="F289" s="43">
        <f t="shared" si="25"/>
        <v>212</v>
      </c>
      <c r="G289" s="43">
        <f t="shared" si="25"/>
        <v>196</v>
      </c>
      <c r="H289" s="43">
        <f t="shared" si="26"/>
        <v>8054286</v>
      </c>
      <c r="I289" s="44"/>
      <c r="J289" s="38"/>
      <c r="K289" s="38"/>
      <c r="L289" s="5"/>
      <c r="M289" s="5"/>
      <c r="N289" s="38"/>
      <c r="O289" s="38"/>
      <c r="P289" s="5"/>
      <c r="Q289" s="5"/>
      <c r="R289" s="38"/>
      <c r="S289" s="38"/>
      <c r="T289" s="5"/>
      <c r="U289" s="5"/>
      <c r="V289" s="38"/>
      <c r="W289" s="38"/>
      <c r="X289" s="7" t="str">
        <f t="shared" si="22"/>
        <v>---</v>
      </c>
    </row>
    <row r="290" spans="1:24" ht="24.95" customHeight="1" x14ac:dyDescent="0.25">
      <c r="A290" s="1" t="str">
        <f t="shared" si="23"/>
        <v>Красносельский</v>
      </c>
      <c r="B290" s="2" t="str">
        <f t="shared" si="24"/>
        <v>ГБОУ школа № 54</v>
      </c>
      <c r="C290" s="3">
        <f>VLOOKUP(B290,Списки!$C$1:$E$70,2,FALSE)</f>
        <v>8054</v>
      </c>
      <c r="D290" s="3" t="str">
        <f>VLOOKUP(B290,Списки!$C$1:$E$70,3,FALSE)</f>
        <v>СОШ</v>
      </c>
      <c r="E290" s="9"/>
      <c r="F290" s="43">
        <f t="shared" si="25"/>
        <v>212</v>
      </c>
      <c r="G290" s="43">
        <f t="shared" si="25"/>
        <v>196</v>
      </c>
      <c r="H290" s="43">
        <f t="shared" si="26"/>
        <v>8054287</v>
      </c>
      <c r="I290" s="44"/>
      <c r="J290" s="38"/>
      <c r="K290" s="38"/>
      <c r="L290" s="5"/>
      <c r="M290" s="5"/>
      <c r="N290" s="38"/>
      <c r="O290" s="38"/>
      <c r="P290" s="5"/>
      <c r="Q290" s="5"/>
      <c r="R290" s="38"/>
      <c r="S290" s="38"/>
      <c r="T290" s="5"/>
      <c r="U290" s="5"/>
      <c r="V290" s="38"/>
      <c r="W290" s="38"/>
      <c r="X290" s="7" t="str">
        <f t="shared" si="22"/>
        <v>---</v>
      </c>
    </row>
    <row r="291" spans="1:24" ht="24.95" customHeight="1" x14ac:dyDescent="0.25">
      <c r="A291" s="1" t="str">
        <f t="shared" si="23"/>
        <v>Красносельский</v>
      </c>
      <c r="B291" s="2" t="str">
        <f t="shared" si="24"/>
        <v>ГБОУ школа № 54</v>
      </c>
      <c r="C291" s="3">
        <f>VLOOKUP(B291,Списки!$C$1:$E$70,2,FALSE)</f>
        <v>8054</v>
      </c>
      <c r="D291" s="3" t="str">
        <f>VLOOKUP(B291,Списки!$C$1:$E$70,3,FALSE)</f>
        <v>СОШ</v>
      </c>
      <c r="E291" s="9"/>
      <c r="F291" s="43">
        <f t="shared" si="25"/>
        <v>212</v>
      </c>
      <c r="G291" s="43">
        <f t="shared" si="25"/>
        <v>196</v>
      </c>
      <c r="H291" s="43">
        <f t="shared" si="26"/>
        <v>8054288</v>
      </c>
      <c r="I291" s="44"/>
      <c r="J291" s="38"/>
      <c r="K291" s="38"/>
      <c r="L291" s="5"/>
      <c r="M291" s="5"/>
      <c r="N291" s="38"/>
      <c r="O291" s="38"/>
      <c r="P291" s="5"/>
      <c r="Q291" s="5"/>
      <c r="R291" s="38"/>
      <c r="S291" s="38"/>
      <c r="T291" s="5"/>
      <c r="U291" s="5"/>
      <c r="V291" s="38"/>
      <c r="W291" s="38"/>
      <c r="X291" s="7" t="str">
        <f t="shared" si="22"/>
        <v>---</v>
      </c>
    </row>
    <row r="292" spans="1:24" ht="24.95" customHeight="1" x14ac:dyDescent="0.25">
      <c r="A292" s="1" t="str">
        <f t="shared" si="23"/>
        <v>Красносельский</v>
      </c>
      <c r="B292" s="2" t="str">
        <f t="shared" si="24"/>
        <v>ГБОУ школа № 54</v>
      </c>
      <c r="C292" s="3">
        <f>VLOOKUP(B292,Списки!$C$1:$E$70,2,FALSE)</f>
        <v>8054</v>
      </c>
      <c r="D292" s="3" t="str">
        <f>VLOOKUP(B292,Списки!$C$1:$E$70,3,FALSE)</f>
        <v>СОШ</v>
      </c>
      <c r="E292" s="9"/>
      <c r="F292" s="43">
        <f t="shared" si="25"/>
        <v>212</v>
      </c>
      <c r="G292" s="43">
        <f t="shared" si="25"/>
        <v>196</v>
      </c>
      <c r="H292" s="43">
        <f t="shared" si="26"/>
        <v>8054289</v>
      </c>
      <c r="I292" s="44"/>
      <c r="J292" s="38"/>
      <c r="K292" s="38"/>
      <c r="L292" s="5"/>
      <c r="M292" s="5"/>
      <c r="N292" s="38"/>
      <c r="O292" s="38"/>
      <c r="P292" s="5"/>
      <c r="Q292" s="5"/>
      <c r="R292" s="38"/>
      <c r="S292" s="38"/>
      <c r="T292" s="5"/>
      <c r="U292" s="5"/>
      <c r="V292" s="38"/>
      <c r="W292" s="38"/>
      <c r="X292" s="7" t="str">
        <f t="shared" si="22"/>
        <v>---</v>
      </c>
    </row>
    <row r="293" spans="1:24" ht="24.95" customHeight="1" x14ac:dyDescent="0.25">
      <c r="A293" s="1" t="str">
        <f t="shared" si="23"/>
        <v>Красносельский</v>
      </c>
      <c r="B293" s="2" t="str">
        <f t="shared" si="24"/>
        <v>ГБОУ школа № 54</v>
      </c>
      <c r="C293" s="3">
        <f>VLOOKUP(B293,Списки!$C$1:$E$70,2,FALSE)</f>
        <v>8054</v>
      </c>
      <c r="D293" s="3" t="str">
        <f>VLOOKUP(B293,Списки!$C$1:$E$70,3,FALSE)</f>
        <v>СОШ</v>
      </c>
      <c r="E293" s="9"/>
      <c r="F293" s="43">
        <f t="shared" si="25"/>
        <v>212</v>
      </c>
      <c r="G293" s="43">
        <f t="shared" si="25"/>
        <v>196</v>
      </c>
      <c r="H293" s="43">
        <f t="shared" si="26"/>
        <v>8054290</v>
      </c>
      <c r="I293" s="44"/>
      <c r="J293" s="38"/>
      <c r="K293" s="38"/>
      <c r="L293" s="5"/>
      <c r="M293" s="5"/>
      <c r="N293" s="38"/>
      <c r="O293" s="38"/>
      <c r="P293" s="5"/>
      <c r="Q293" s="5"/>
      <c r="R293" s="38"/>
      <c r="S293" s="38"/>
      <c r="T293" s="5"/>
      <c r="U293" s="5"/>
      <c r="V293" s="38"/>
      <c r="W293" s="38"/>
      <c r="X293" s="7" t="str">
        <f t="shared" si="22"/>
        <v>---</v>
      </c>
    </row>
    <row r="294" spans="1:24" ht="24.95" customHeight="1" x14ac:dyDescent="0.25">
      <c r="A294" s="1" t="str">
        <f t="shared" si="23"/>
        <v>Красносельский</v>
      </c>
      <c r="B294" s="2" t="str">
        <f t="shared" si="24"/>
        <v>ГБОУ школа № 54</v>
      </c>
      <c r="C294" s="3">
        <f>VLOOKUP(B294,Списки!$C$1:$E$70,2,FALSE)</f>
        <v>8054</v>
      </c>
      <c r="D294" s="3" t="str">
        <f>VLOOKUP(B294,Списки!$C$1:$E$70,3,FALSE)</f>
        <v>СОШ</v>
      </c>
      <c r="E294" s="9"/>
      <c r="F294" s="43">
        <f t="shared" si="25"/>
        <v>212</v>
      </c>
      <c r="G294" s="43">
        <f t="shared" si="25"/>
        <v>196</v>
      </c>
      <c r="H294" s="43">
        <f t="shared" si="26"/>
        <v>8054291</v>
      </c>
      <c r="I294" s="44"/>
      <c r="J294" s="38"/>
      <c r="K294" s="38"/>
      <c r="L294" s="5"/>
      <c r="M294" s="5"/>
      <c r="N294" s="38"/>
      <c r="O294" s="38"/>
      <c r="P294" s="5"/>
      <c r="Q294" s="5"/>
      <c r="R294" s="38"/>
      <c r="S294" s="38"/>
      <c r="T294" s="5"/>
      <c r="U294" s="5"/>
      <c r="V294" s="38"/>
      <c r="W294" s="38"/>
      <c r="X294" s="7" t="str">
        <f t="shared" si="22"/>
        <v>---</v>
      </c>
    </row>
    <row r="295" spans="1:24" ht="24.95" customHeight="1" x14ac:dyDescent="0.25">
      <c r="A295" s="1" t="str">
        <f t="shared" si="23"/>
        <v>Красносельский</v>
      </c>
      <c r="B295" s="2" t="str">
        <f t="shared" si="24"/>
        <v>ГБОУ школа № 54</v>
      </c>
      <c r="C295" s="3">
        <f>VLOOKUP(B295,Списки!$C$1:$E$70,2,FALSE)</f>
        <v>8054</v>
      </c>
      <c r="D295" s="3" t="str">
        <f>VLOOKUP(B295,Списки!$C$1:$E$70,3,FALSE)</f>
        <v>СОШ</v>
      </c>
      <c r="E295" s="9"/>
      <c r="F295" s="43">
        <f t="shared" si="25"/>
        <v>212</v>
      </c>
      <c r="G295" s="43">
        <f t="shared" si="25"/>
        <v>196</v>
      </c>
      <c r="H295" s="43">
        <f t="shared" si="26"/>
        <v>8054292</v>
      </c>
      <c r="I295" s="44"/>
      <c r="J295" s="38"/>
      <c r="K295" s="38"/>
      <c r="L295" s="5"/>
      <c r="M295" s="5"/>
      <c r="N295" s="38"/>
      <c r="O295" s="38"/>
      <c r="P295" s="5"/>
      <c r="Q295" s="5"/>
      <c r="R295" s="38"/>
      <c r="S295" s="38"/>
      <c r="T295" s="5"/>
      <c r="U295" s="5"/>
      <c r="V295" s="38"/>
      <c r="W295" s="38"/>
      <c r="X295" s="7" t="str">
        <f t="shared" si="22"/>
        <v>---</v>
      </c>
    </row>
    <row r="296" spans="1:24" ht="24.95" customHeight="1" x14ac:dyDescent="0.25">
      <c r="A296" s="1" t="str">
        <f t="shared" si="23"/>
        <v>Красносельский</v>
      </c>
      <c r="B296" s="2" t="str">
        <f t="shared" si="24"/>
        <v>ГБОУ школа № 54</v>
      </c>
      <c r="C296" s="3">
        <f>VLOOKUP(B296,Списки!$C$1:$E$70,2,FALSE)</f>
        <v>8054</v>
      </c>
      <c r="D296" s="3" t="str">
        <f>VLOOKUP(B296,Списки!$C$1:$E$70,3,FALSE)</f>
        <v>СОШ</v>
      </c>
      <c r="E296" s="9"/>
      <c r="F296" s="43">
        <f t="shared" si="25"/>
        <v>212</v>
      </c>
      <c r="G296" s="43">
        <f t="shared" si="25"/>
        <v>196</v>
      </c>
      <c r="H296" s="43">
        <f t="shared" si="26"/>
        <v>8054293</v>
      </c>
      <c r="I296" s="44"/>
      <c r="J296" s="38"/>
      <c r="K296" s="38"/>
      <c r="L296" s="5"/>
      <c r="M296" s="5"/>
      <c r="N296" s="38"/>
      <c r="O296" s="38"/>
      <c r="P296" s="5"/>
      <c r="Q296" s="5"/>
      <c r="R296" s="38"/>
      <c r="S296" s="38"/>
      <c r="T296" s="5"/>
      <c r="U296" s="5"/>
      <c r="V296" s="38"/>
      <c r="W296" s="38"/>
      <c r="X296" s="7" t="str">
        <f t="shared" si="22"/>
        <v>---</v>
      </c>
    </row>
    <row r="297" spans="1:24" ht="24.95" customHeight="1" x14ac:dyDescent="0.25">
      <c r="A297" s="1" t="str">
        <f t="shared" si="23"/>
        <v>Красносельский</v>
      </c>
      <c r="B297" s="2" t="str">
        <f t="shared" si="24"/>
        <v>ГБОУ школа № 54</v>
      </c>
      <c r="C297" s="3">
        <f>VLOOKUP(B297,Списки!$C$1:$E$70,2,FALSE)</f>
        <v>8054</v>
      </c>
      <c r="D297" s="3" t="str">
        <f>VLOOKUP(B297,Списки!$C$1:$E$70,3,FALSE)</f>
        <v>СОШ</v>
      </c>
      <c r="E297" s="9"/>
      <c r="F297" s="43">
        <f t="shared" si="25"/>
        <v>212</v>
      </c>
      <c r="G297" s="43">
        <f t="shared" si="25"/>
        <v>196</v>
      </c>
      <c r="H297" s="43">
        <f t="shared" si="26"/>
        <v>8054294</v>
      </c>
      <c r="I297" s="44"/>
      <c r="J297" s="38"/>
      <c r="K297" s="38"/>
      <c r="L297" s="5"/>
      <c r="M297" s="5"/>
      <c r="N297" s="38"/>
      <c r="O297" s="38"/>
      <c r="P297" s="5"/>
      <c r="Q297" s="5"/>
      <c r="R297" s="38"/>
      <c r="S297" s="38"/>
      <c r="T297" s="5"/>
      <c r="U297" s="5"/>
      <c r="V297" s="38"/>
      <c r="W297" s="38"/>
      <c r="X297" s="7" t="str">
        <f t="shared" si="22"/>
        <v>---</v>
      </c>
    </row>
    <row r="298" spans="1:24" ht="24.95" customHeight="1" x14ac:dyDescent="0.25">
      <c r="A298" s="1" t="str">
        <f t="shared" si="23"/>
        <v>Красносельский</v>
      </c>
      <c r="B298" s="2" t="str">
        <f t="shared" si="24"/>
        <v>ГБОУ школа № 54</v>
      </c>
      <c r="C298" s="3">
        <f>VLOOKUP(B298,Списки!$C$1:$E$70,2,FALSE)</f>
        <v>8054</v>
      </c>
      <c r="D298" s="3" t="str">
        <f>VLOOKUP(B298,Списки!$C$1:$E$70,3,FALSE)</f>
        <v>СОШ</v>
      </c>
      <c r="E298" s="9"/>
      <c r="F298" s="43">
        <f t="shared" si="25"/>
        <v>212</v>
      </c>
      <c r="G298" s="43">
        <f t="shared" si="25"/>
        <v>196</v>
      </c>
      <c r="H298" s="43">
        <f t="shared" si="26"/>
        <v>8054295</v>
      </c>
      <c r="I298" s="44"/>
      <c r="J298" s="38"/>
      <c r="K298" s="38"/>
      <c r="L298" s="5"/>
      <c r="M298" s="5"/>
      <c r="N298" s="38"/>
      <c r="O298" s="38"/>
      <c r="P298" s="5"/>
      <c r="Q298" s="5"/>
      <c r="R298" s="38"/>
      <c r="S298" s="38"/>
      <c r="T298" s="5"/>
      <c r="U298" s="5"/>
      <c r="V298" s="38"/>
      <c r="W298" s="38"/>
      <c r="X298" s="7" t="str">
        <f t="shared" si="22"/>
        <v>---</v>
      </c>
    </row>
    <row r="299" spans="1:24" ht="24.95" customHeight="1" x14ac:dyDescent="0.25">
      <c r="A299" s="1" t="str">
        <f t="shared" si="23"/>
        <v>Красносельский</v>
      </c>
      <c r="B299" s="2" t="str">
        <f t="shared" si="24"/>
        <v>ГБОУ школа № 54</v>
      </c>
      <c r="C299" s="3">
        <f>VLOOKUP(B299,Списки!$C$1:$E$70,2,FALSE)</f>
        <v>8054</v>
      </c>
      <c r="D299" s="3" t="str">
        <f>VLOOKUP(B299,Списки!$C$1:$E$70,3,FALSE)</f>
        <v>СОШ</v>
      </c>
      <c r="E299" s="9"/>
      <c r="F299" s="43">
        <f t="shared" si="25"/>
        <v>212</v>
      </c>
      <c r="G299" s="43">
        <f t="shared" si="25"/>
        <v>196</v>
      </c>
      <c r="H299" s="43">
        <f t="shared" si="26"/>
        <v>8054296</v>
      </c>
      <c r="I299" s="44"/>
      <c r="J299" s="38"/>
      <c r="K299" s="38"/>
      <c r="L299" s="5"/>
      <c r="M299" s="5"/>
      <c r="N299" s="38"/>
      <c r="O299" s="38"/>
      <c r="P299" s="5"/>
      <c r="Q299" s="5"/>
      <c r="R299" s="38"/>
      <c r="S299" s="38"/>
      <c r="T299" s="5"/>
      <c r="U299" s="5"/>
      <c r="V299" s="38"/>
      <c r="W299" s="38"/>
      <c r="X299" s="7" t="str">
        <f t="shared" si="22"/>
        <v>---</v>
      </c>
    </row>
    <row r="300" spans="1:24" ht="24.95" customHeight="1" x14ac:dyDescent="0.25">
      <c r="A300" s="1" t="str">
        <f t="shared" si="23"/>
        <v>Красносельский</v>
      </c>
      <c r="B300" s="2" t="str">
        <f t="shared" si="24"/>
        <v>ГБОУ школа № 54</v>
      </c>
      <c r="C300" s="3">
        <f>VLOOKUP(B300,Списки!$C$1:$E$70,2,FALSE)</f>
        <v>8054</v>
      </c>
      <c r="D300" s="3" t="str">
        <f>VLOOKUP(B300,Списки!$C$1:$E$70,3,FALSE)</f>
        <v>СОШ</v>
      </c>
      <c r="E300" s="9"/>
      <c r="F300" s="43">
        <f t="shared" si="25"/>
        <v>212</v>
      </c>
      <c r="G300" s="43">
        <f t="shared" si="25"/>
        <v>196</v>
      </c>
      <c r="H300" s="43">
        <f t="shared" si="26"/>
        <v>8054297</v>
      </c>
      <c r="I300" s="44"/>
      <c r="J300" s="38"/>
      <c r="K300" s="38"/>
      <c r="L300" s="5"/>
      <c r="M300" s="5"/>
      <c r="N300" s="38"/>
      <c r="O300" s="38"/>
      <c r="P300" s="5"/>
      <c r="Q300" s="5"/>
      <c r="R300" s="38"/>
      <c r="S300" s="38"/>
      <c r="T300" s="5"/>
      <c r="U300" s="5"/>
      <c r="V300" s="38"/>
      <c r="W300" s="38"/>
      <c r="X300" s="7" t="str">
        <f t="shared" si="22"/>
        <v>---</v>
      </c>
    </row>
    <row r="301" spans="1:24" ht="24.95" customHeight="1" x14ac:dyDescent="0.25">
      <c r="A301" s="1" t="str">
        <f t="shared" si="23"/>
        <v>Красносельский</v>
      </c>
      <c r="B301" s="2" t="str">
        <f t="shared" si="24"/>
        <v>ГБОУ школа № 54</v>
      </c>
      <c r="C301" s="3">
        <f>VLOOKUP(B301,Списки!$C$1:$E$70,2,FALSE)</f>
        <v>8054</v>
      </c>
      <c r="D301" s="3" t="str">
        <f>VLOOKUP(B301,Списки!$C$1:$E$70,3,FALSE)</f>
        <v>СОШ</v>
      </c>
      <c r="E301" s="9"/>
      <c r="F301" s="43">
        <f t="shared" si="25"/>
        <v>212</v>
      </c>
      <c r="G301" s="43">
        <f t="shared" si="25"/>
        <v>196</v>
      </c>
      <c r="H301" s="43">
        <f t="shared" si="26"/>
        <v>8054298</v>
      </c>
      <c r="I301" s="44"/>
      <c r="J301" s="38"/>
      <c r="K301" s="38"/>
      <c r="L301" s="5"/>
      <c r="M301" s="5"/>
      <c r="N301" s="38"/>
      <c r="O301" s="38"/>
      <c r="P301" s="5"/>
      <c r="Q301" s="5"/>
      <c r="R301" s="38"/>
      <c r="S301" s="38"/>
      <c r="T301" s="5"/>
      <c r="U301" s="5"/>
      <c r="V301" s="38"/>
      <c r="W301" s="38"/>
      <c r="X301" s="7" t="str">
        <f t="shared" si="22"/>
        <v>---</v>
      </c>
    </row>
    <row r="302" spans="1:24" ht="24.95" customHeight="1" x14ac:dyDescent="0.25">
      <c r="A302" s="1" t="str">
        <f t="shared" si="23"/>
        <v>Красносельский</v>
      </c>
      <c r="B302" s="2" t="str">
        <f t="shared" si="24"/>
        <v>ГБОУ школа № 54</v>
      </c>
      <c r="C302" s="3">
        <f>VLOOKUP(B302,Списки!$C$1:$E$70,2,FALSE)</f>
        <v>8054</v>
      </c>
      <c r="D302" s="3" t="str">
        <f>VLOOKUP(B302,Списки!$C$1:$E$70,3,FALSE)</f>
        <v>СОШ</v>
      </c>
      <c r="E302" s="9"/>
      <c r="F302" s="43">
        <f t="shared" si="25"/>
        <v>212</v>
      </c>
      <c r="G302" s="43">
        <f t="shared" si="25"/>
        <v>196</v>
      </c>
      <c r="H302" s="43">
        <f t="shared" si="26"/>
        <v>8054299</v>
      </c>
      <c r="I302" s="44"/>
      <c r="J302" s="38"/>
      <c r="K302" s="38"/>
      <c r="L302" s="5"/>
      <c r="M302" s="5"/>
      <c r="N302" s="38"/>
      <c r="O302" s="38"/>
      <c r="P302" s="5"/>
      <c r="Q302" s="5"/>
      <c r="R302" s="38"/>
      <c r="S302" s="38"/>
      <c r="T302" s="5"/>
      <c r="U302" s="5"/>
      <c r="V302" s="38"/>
      <c r="W302" s="38"/>
      <c r="X302" s="7" t="str">
        <f t="shared" si="22"/>
        <v>---</v>
      </c>
    </row>
    <row r="303" spans="1:24" ht="24.95" customHeight="1" x14ac:dyDescent="0.25">
      <c r="A303" s="1" t="str">
        <f t="shared" si="23"/>
        <v>Красносельский</v>
      </c>
      <c r="B303" s="2" t="str">
        <f t="shared" si="24"/>
        <v>ГБОУ школа № 54</v>
      </c>
      <c r="C303" s="3">
        <f>VLOOKUP(B303,Списки!$C$1:$E$70,2,FALSE)</f>
        <v>8054</v>
      </c>
      <c r="D303" s="3" t="str">
        <f>VLOOKUP(B303,Списки!$C$1:$E$70,3,FALSE)</f>
        <v>СОШ</v>
      </c>
      <c r="E303" s="9"/>
      <c r="F303" s="43">
        <f t="shared" si="25"/>
        <v>212</v>
      </c>
      <c r="G303" s="43">
        <f t="shared" si="25"/>
        <v>196</v>
      </c>
      <c r="H303" s="43">
        <f t="shared" si="26"/>
        <v>8054300</v>
      </c>
      <c r="I303" s="44"/>
      <c r="J303" s="38"/>
      <c r="K303" s="38"/>
      <c r="L303" s="5"/>
      <c r="M303" s="5"/>
      <c r="N303" s="38"/>
      <c r="O303" s="38"/>
      <c r="P303" s="5"/>
      <c r="Q303" s="5"/>
      <c r="R303" s="38"/>
      <c r="S303" s="38"/>
      <c r="T303" s="5"/>
      <c r="U303" s="5"/>
      <c r="V303" s="38"/>
      <c r="W303" s="38"/>
      <c r="X303" s="7" t="str">
        <f t="shared" si="22"/>
        <v>---</v>
      </c>
    </row>
    <row r="304" spans="1:24" ht="24.95" customHeight="1" x14ac:dyDescent="0.25">
      <c r="A304" s="1" t="str">
        <f t="shared" si="23"/>
        <v>Красносельский</v>
      </c>
      <c r="B304" s="2" t="str">
        <f t="shared" si="24"/>
        <v>ГБОУ школа № 54</v>
      </c>
      <c r="C304" s="3">
        <f>VLOOKUP(B304,Списки!$C$1:$E$70,2,FALSE)</f>
        <v>8054</v>
      </c>
      <c r="D304" s="3" t="str">
        <f>VLOOKUP(B304,Списки!$C$1:$E$70,3,FALSE)</f>
        <v>СОШ</v>
      </c>
      <c r="E304" s="9"/>
      <c r="F304" s="43">
        <f t="shared" si="25"/>
        <v>212</v>
      </c>
      <c r="G304" s="43">
        <f t="shared" si="25"/>
        <v>196</v>
      </c>
      <c r="H304" s="43">
        <f t="shared" si="26"/>
        <v>8054301</v>
      </c>
      <c r="I304" s="44"/>
      <c r="J304" s="38"/>
      <c r="K304" s="38"/>
      <c r="L304" s="5"/>
      <c r="M304" s="5"/>
      <c r="N304" s="38"/>
      <c r="O304" s="38"/>
      <c r="P304" s="5"/>
      <c r="Q304" s="5"/>
      <c r="R304" s="38"/>
      <c r="S304" s="38"/>
      <c r="T304" s="5"/>
      <c r="U304" s="5"/>
      <c r="V304" s="38"/>
      <c r="W304" s="38"/>
      <c r="X304" s="7" t="str">
        <f t="shared" si="22"/>
        <v>---</v>
      </c>
    </row>
    <row r="305" spans="1:24" ht="24.95" customHeight="1" x14ac:dyDescent="0.25">
      <c r="A305" s="1" t="str">
        <f t="shared" si="23"/>
        <v>Красносельский</v>
      </c>
      <c r="B305" s="2" t="str">
        <f t="shared" si="24"/>
        <v>ГБОУ школа № 54</v>
      </c>
      <c r="C305" s="3">
        <f>VLOOKUP(B305,Списки!$C$1:$E$70,2,FALSE)</f>
        <v>8054</v>
      </c>
      <c r="D305" s="3" t="str">
        <f>VLOOKUP(B305,Списки!$C$1:$E$70,3,FALSE)</f>
        <v>СОШ</v>
      </c>
      <c r="E305" s="9"/>
      <c r="F305" s="43">
        <f t="shared" si="25"/>
        <v>212</v>
      </c>
      <c r="G305" s="43">
        <f t="shared" si="25"/>
        <v>196</v>
      </c>
      <c r="H305" s="43">
        <f t="shared" si="26"/>
        <v>8054302</v>
      </c>
      <c r="I305" s="44"/>
      <c r="J305" s="38"/>
      <c r="K305" s="38"/>
      <c r="L305" s="5"/>
      <c r="M305" s="5"/>
      <c r="N305" s="38"/>
      <c r="O305" s="38"/>
      <c r="P305" s="5"/>
      <c r="Q305" s="5"/>
      <c r="R305" s="38"/>
      <c r="S305" s="38"/>
      <c r="T305" s="5"/>
      <c r="U305" s="5"/>
      <c r="V305" s="38"/>
      <c r="W305" s="38"/>
      <c r="X305" s="7" t="str">
        <f t="shared" si="22"/>
        <v>---</v>
      </c>
    </row>
    <row r="306" spans="1:24" ht="24.95" customHeight="1" x14ac:dyDescent="0.25">
      <c r="A306" s="1" t="str">
        <f t="shared" si="23"/>
        <v>Красносельский</v>
      </c>
      <c r="B306" s="2" t="str">
        <f t="shared" si="24"/>
        <v>ГБОУ школа № 54</v>
      </c>
      <c r="C306" s="3">
        <f>VLOOKUP(B306,Списки!$C$1:$E$70,2,FALSE)</f>
        <v>8054</v>
      </c>
      <c r="D306" s="3" t="str">
        <f>VLOOKUP(B306,Списки!$C$1:$E$70,3,FALSE)</f>
        <v>СОШ</v>
      </c>
      <c r="E306" s="9"/>
      <c r="F306" s="43">
        <f t="shared" si="25"/>
        <v>212</v>
      </c>
      <c r="G306" s="43">
        <f t="shared" si="25"/>
        <v>196</v>
      </c>
      <c r="H306" s="43">
        <f t="shared" si="26"/>
        <v>8054303</v>
      </c>
      <c r="I306" s="44"/>
      <c r="J306" s="38"/>
      <c r="K306" s="38"/>
      <c r="L306" s="5"/>
      <c r="M306" s="5"/>
      <c r="N306" s="38"/>
      <c r="O306" s="38"/>
      <c r="P306" s="5"/>
      <c r="Q306" s="5"/>
      <c r="R306" s="38"/>
      <c r="S306" s="38"/>
      <c r="T306" s="5"/>
      <c r="U306" s="5"/>
      <c r="V306" s="38"/>
      <c r="W306" s="38"/>
      <c r="X306" s="7" t="str">
        <f t="shared" si="22"/>
        <v>---</v>
      </c>
    </row>
    <row r="307" spans="1:24" ht="24.95" customHeight="1" x14ac:dyDescent="0.25">
      <c r="A307" s="1" t="str">
        <f t="shared" si="23"/>
        <v>Красносельский</v>
      </c>
      <c r="B307" s="2" t="str">
        <f t="shared" si="24"/>
        <v>ГБОУ школа № 54</v>
      </c>
      <c r="C307" s="3">
        <f>VLOOKUP(B307,Списки!$C$1:$E$70,2,FALSE)</f>
        <v>8054</v>
      </c>
      <c r="D307" s="3" t="str">
        <f>VLOOKUP(B307,Списки!$C$1:$E$70,3,FALSE)</f>
        <v>СОШ</v>
      </c>
      <c r="E307" s="9"/>
      <c r="F307" s="43">
        <f t="shared" si="25"/>
        <v>212</v>
      </c>
      <c r="G307" s="43">
        <f t="shared" si="25"/>
        <v>196</v>
      </c>
      <c r="H307" s="43">
        <f t="shared" si="26"/>
        <v>8054304</v>
      </c>
      <c r="I307" s="44"/>
      <c r="J307" s="38"/>
      <c r="K307" s="38"/>
      <c r="L307" s="5"/>
      <c r="M307" s="5"/>
      <c r="N307" s="38"/>
      <c r="O307" s="38"/>
      <c r="P307" s="5"/>
      <c r="Q307" s="5"/>
      <c r="R307" s="38"/>
      <c r="S307" s="38"/>
      <c r="T307" s="5"/>
      <c r="U307" s="5"/>
      <c r="V307" s="38"/>
      <c r="W307" s="38"/>
      <c r="X307" s="7" t="str">
        <f t="shared" si="22"/>
        <v>---</v>
      </c>
    </row>
    <row r="308" spans="1:24" ht="24.95" customHeight="1" x14ac:dyDescent="0.25">
      <c r="A308" s="1" t="str">
        <f t="shared" si="23"/>
        <v>Красносельский</v>
      </c>
      <c r="B308" s="2" t="str">
        <f t="shared" si="24"/>
        <v>ГБОУ школа № 54</v>
      </c>
      <c r="C308" s="3">
        <f>VLOOKUP(B308,Списки!$C$1:$E$70,2,FALSE)</f>
        <v>8054</v>
      </c>
      <c r="D308" s="3" t="str">
        <f>VLOOKUP(B308,Списки!$C$1:$E$70,3,FALSE)</f>
        <v>СОШ</v>
      </c>
      <c r="E308" s="9"/>
      <c r="F308" s="43">
        <f t="shared" si="25"/>
        <v>212</v>
      </c>
      <c r="G308" s="43">
        <f t="shared" si="25"/>
        <v>196</v>
      </c>
      <c r="H308" s="43">
        <f t="shared" si="26"/>
        <v>8054305</v>
      </c>
      <c r="I308" s="44"/>
      <c r="J308" s="38"/>
      <c r="K308" s="38"/>
      <c r="L308" s="5"/>
      <c r="M308" s="5"/>
      <c r="N308" s="38"/>
      <c r="O308" s="38"/>
      <c r="P308" s="5"/>
      <c r="Q308" s="5"/>
      <c r="R308" s="38"/>
      <c r="S308" s="38"/>
      <c r="T308" s="5"/>
      <c r="U308" s="5"/>
      <c r="V308" s="38"/>
      <c r="W308" s="38"/>
      <c r="X308" s="7" t="str">
        <f t="shared" si="22"/>
        <v>---</v>
      </c>
    </row>
    <row r="309" spans="1:24" ht="24.95" customHeight="1" x14ac:dyDescent="0.25">
      <c r="A309" s="1" t="str">
        <f t="shared" si="23"/>
        <v>Красносельский</v>
      </c>
      <c r="B309" s="2" t="str">
        <f t="shared" si="24"/>
        <v>ГБОУ школа № 54</v>
      </c>
      <c r="C309" s="3">
        <f>VLOOKUP(B309,Списки!$C$1:$E$70,2,FALSE)</f>
        <v>8054</v>
      </c>
      <c r="D309" s="3" t="str">
        <f>VLOOKUP(B309,Списки!$C$1:$E$70,3,FALSE)</f>
        <v>СОШ</v>
      </c>
      <c r="E309" s="9"/>
      <c r="F309" s="43">
        <f t="shared" si="25"/>
        <v>212</v>
      </c>
      <c r="G309" s="43">
        <f t="shared" si="25"/>
        <v>196</v>
      </c>
      <c r="H309" s="43">
        <f t="shared" si="26"/>
        <v>8054306</v>
      </c>
      <c r="I309" s="44"/>
      <c r="J309" s="38"/>
      <c r="K309" s="38"/>
      <c r="L309" s="5"/>
      <c r="M309" s="5"/>
      <c r="N309" s="38"/>
      <c r="O309" s="38"/>
      <c r="P309" s="5"/>
      <c r="Q309" s="5"/>
      <c r="R309" s="38"/>
      <c r="S309" s="38"/>
      <c r="T309" s="5"/>
      <c r="U309" s="5"/>
      <c r="V309" s="38"/>
      <c r="W309" s="38"/>
      <c r="X309" s="7" t="str">
        <f t="shared" si="22"/>
        <v>---</v>
      </c>
    </row>
    <row r="310" spans="1:24" ht="24.95" customHeight="1" x14ac:dyDescent="0.25">
      <c r="A310" s="1" t="str">
        <f t="shared" si="23"/>
        <v>Красносельский</v>
      </c>
      <c r="B310" s="2" t="str">
        <f t="shared" si="24"/>
        <v>ГБОУ школа № 54</v>
      </c>
      <c r="C310" s="3">
        <f>VLOOKUP(B310,Списки!$C$1:$E$70,2,FALSE)</f>
        <v>8054</v>
      </c>
      <c r="D310" s="3" t="str">
        <f>VLOOKUP(B310,Списки!$C$1:$E$70,3,FALSE)</f>
        <v>СОШ</v>
      </c>
      <c r="E310" s="9"/>
      <c r="F310" s="43">
        <f t="shared" si="25"/>
        <v>212</v>
      </c>
      <c r="G310" s="43">
        <f t="shared" si="25"/>
        <v>196</v>
      </c>
      <c r="H310" s="43">
        <f t="shared" si="26"/>
        <v>8054307</v>
      </c>
      <c r="I310" s="44"/>
      <c r="J310" s="38"/>
      <c r="K310" s="38"/>
      <c r="L310" s="5"/>
      <c r="M310" s="5"/>
      <c r="N310" s="38"/>
      <c r="O310" s="38"/>
      <c r="P310" s="5"/>
      <c r="Q310" s="5"/>
      <c r="R310" s="38"/>
      <c r="S310" s="38"/>
      <c r="T310" s="5"/>
      <c r="U310" s="5"/>
      <c r="V310" s="38"/>
      <c r="W310" s="38"/>
      <c r="X310" s="7" t="str">
        <f t="shared" si="22"/>
        <v>---</v>
      </c>
    </row>
    <row r="311" spans="1:24" ht="24.95" customHeight="1" x14ac:dyDescent="0.25">
      <c r="A311" s="1" t="str">
        <f t="shared" si="23"/>
        <v>Красносельский</v>
      </c>
      <c r="B311" s="2" t="str">
        <f t="shared" si="24"/>
        <v>ГБОУ школа № 54</v>
      </c>
      <c r="C311" s="3">
        <f>VLOOKUP(B311,Списки!$C$1:$E$70,2,FALSE)</f>
        <v>8054</v>
      </c>
      <c r="D311" s="3" t="str">
        <f>VLOOKUP(B311,Списки!$C$1:$E$70,3,FALSE)</f>
        <v>СОШ</v>
      </c>
      <c r="E311" s="9"/>
      <c r="F311" s="43">
        <f t="shared" si="25"/>
        <v>212</v>
      </c>
      <c r="G311" s="43">
        <f t="shared" si="25"/>
        <v>196</v>
      </c>
      <c r="H311" s="43">
        <f t="shared" si="26"/>
        <v>8054308</v>
      </c>
      <c r="I311" s="44"/>
      <c r="J311" s="38"/>
      <c r="K311" s="38"/>
      <c r="L311" s="5"/>
      <c r="M311" s="5"/>
      <c r="N311" s="38"/>
      <c r="O311" s="38"/>
      <c r="P311" s="5"/>
      <c r="Q311" s="5"/>
      <c r="R311" s="38"/>
      <c r="S311" s="38"/>
      <c r="T311" s="5"/>
      <c r="U311" s="5"/>
      <c r="V311" s="38"/>
      <c r="W311" s="38"/>
      <c r="X311" s="7" t="str">
        <f t="shared" si="22"/>
        <v>---</v>
      </c>
    </row>
    <row r="312" spans="1:24" ht="24.95" customHeight="1" x14ac:dyDescent="0.25">
      <c r="A312" s="1" t="str">
        <f t="shared" si="23"/>
        <v>Красносельский</v>
      </c>
      <c r="B312" s="2" t="str">
        <f t="shared" si="24"/>
        <v>ГБОУ школа № 54</v>
      </c>
      <c r="C312" s="3">
        <f>VLOOKUP(B312,Списки!$C$1:$E$70,2,FALSE)</f>
        <v>8054</v>
      </c>
      <c r="D312" s="3" t="str">
        <f>VLOOKUP(B312,Списки!$C$1:$E$70,3,FALSE)</f>
        <v>СОШ</v>
      </c>
      <c r="E312" s="9"/>
      <c r="F312" s="43">
        <f t="shared" si="25"/>
        <v>212</v>
      </c>
      <c r="G312" s="43">
        <f t="shared" si="25"/>
        <v>196</v>
      </c>
      <c r="H312" s="43">
        <f t="shared" si="26"/>
        <v>8054309</v>
      </c>
      <c r="I312" s="44"/>
      <c r="J312" s="38"/>
      <c r="K312" s="38"/>
      <c r="L312" s="5"/>
      <c r="M312" s="5"/>
      <c r="N312" s="38"/>
      <c r="O312" s="38"/>
      <c r="P312" s="5"/>
      <c r="Q312" s="5"/>
      <c r="R312" s="38"/>
      <c r="S312" s="38"/>
      <c r="T312" s="5"/>
      <c r="U312" s="5"/>
      <c r="V312" s="38"/>
      <c r="W312" s="38"/>
      <c r="X312" s="7" t="str">
        <f t="shared" si="22"/>
        <v>---</v>
      </c>
    </row>
    <row r="313" spans="1:24" ht="24.95" customHeight="1" x14ac:dyDescent="0.25">
      <c r="A313" s="1" t="str">
        <f t="shared" si="23"/>
        <v>Красносельский</v>
      </c>
      <c r="B313" s="2" t="str">
        <f t="shared" si="24"/>
        <v>ГБОУ школа № 54</v>
      </c>
      <c r="C313" s="3">
        <f>VLOOKUP(B313,Списки!$C$1:$E$70,2,FALSE)</f>
        <v>8054</v>
      </c>
      <c r="D313" s="3" t="str">
        <f>VLOOKUP(B313,Списки!$C$1:$E$70,3,FALSE)</f>
        <v>СОШ</v>
      </c>
      <c r="E313" s="9"/>
      <c r="F313" s="43">
        <f t="shared" si="25"/>
        <v>212</v>
      </c>
      <c r="G313" s="43">
        <f t="shared" si="25"/>
        <v>196</v>
      </c>
      <c r="H313" s="43">
        <f t="shared" si="26"/>
        <v>8054310</v>
      </c>
      <c r="I313" s="44"/>
      <c r="J313" s="38"/>
      <c r="K313" s="38"/>
      <c r="L313" s="5"/>
      <c r="M313" s="5"/>
      <c r="N313" s="38"/>
      <c r="O313" s="38"/>
      <c r="P313" s="5"/>
      <c r="Q313" s="5"/>
      <c r="R313" s="38"/>
      <c r="S313" s="38"/>
      <c r="T313" s="5"/>
      <c r="U313" s="5"/>
      <c r="V313" s="38"/>
      <c r="W313" s="38"/>
      <c r="X313" s="7" t="str">
        <f t="shared" si="22"/>
        <v>---</v>
      </c>
    </row>
    <row r="314" spans="1:24" ht="24.95" customHeight="1" x14ac:dyDescent="0.25">
      <c r="A314" s="1" t="str">
        <f t="shared" si="23"/>
        <v>Красносельский</v>
      </c>
      <c r="B314" s="2" t="str">
        <f t="shared" si="24"/>
        <v>ГБОУ школа № 54</v>
      </c>
      <c r="C314" s="3">
        <f>VLOOKUP(B314,Списки!$C$1:$E$70,2,FALSE)</f>
        <v>8054</v>
      </c>
      <c r="D314" s="3" t="str">
        <f>VLOOKUP(B314,Списки!$C$1:$E$70,3,FALSE)</f>
        <v>СОШ</v>
      </c>
      <c r="E314" s="9"/>
      <c r="F314" s="43">
        <f t="shared" si="25"/>
        <v>212</v>
      </c>
      <c r="G314" s="43">
        <f t="shared" si="25"/>
        <v>196</v>
      </c>
      <c r="H314" s="43">
        <f t="shared" si="26"/>
        <v>8054311</v>
      </c>
      <c r="I314" s="44"/>
      <c r="J314" s="38"/>
      <c r="K314" s="38"/>
      <c r="L314" s="5"/>
      <c r="M314" s="5"/>
      <c r="N314" s="38"/>
      <c r="O314" s="38"/>
      <c r="P314" s="5"/>
      <c r="Q314" s="5"/>
      <c r="R314" s="38"/>
      <c r="S314" s="38"/>
      <c r="T314" s="5"/>
      <c r="U314" s="5"/>
      <c r="V314" s="38"/>
      <c r="W314" s="38"/>
      <c r="X314" s="7" t="str">
        <f t="shared" si="22"/>
        <v>---</v>
      </c>
    </row>
    <row r="315" spans="1:24" ht="24.95" customHeight="1" x14ac:dyDescent="0.25">
      <c r="A315" s="1" t="str">
        <f t="shared" si="23"/>
        <v>Красносельский</v>
      </c>
      <c r="B315" s="2" t="str">
        <f t="shared" si="24"/>
        <v>ГБОУ школа № 54</v>
      </c>
      <c r="C315" s="3">
        <f>VLOOKUP(B315,Списки!$C$1:$E$70,2,FALSE)</f>
        <v>8054</v>
      </c>
      <c r="D315" s="3" t="str">
        <f>VLOOKUP(B315,Списки!$C$1:$E$70,3,FALSE)</f>
        <v>СОШ</v>
      </c>
      <c r="E315" s="9"/>
      <c r="F315" s="43">
        <f t="shared" si="25"/>
        <v>212</v>
      </c>
      <c r="G315" s="43">
        <f t="shared" si="25"/>
        <v>196</v>
      </c>
      <c r="H315" s="43">
        <f t="shared" si="26"/>
        <v>8054312</v>
      </c>
      <c r="I315" s="44"/>
      <c r="J315" s="38"/>
      <c r="K315" s="38"/>
      <c r="L315" s="5"/>
      <c r="M315" s="5"/>
      <c r="N315" s="38"/>
      <c r="O315" s="38"/>
      <c r="P315" s="5"/>
      <c r="Q315" s="5"/>
      <c r="R315" s="38"/>
      <c r="S315" s="38"/>
      <c r="T315" s="5"/>
      <c r="U315" s="5"/>
      <c r="V315" s="38"/>
      <c r="W315" s="38"/>
      <c r="X315" s="7" t="str">
        <f t="shared" si="22"/>
        <v>---</v>
      </c>
    </row>
    <row r="316" spans="1:24" ht="24.95" customHeight="1" x14ac:dyDescent="0.25">
      <c r="A316" s="1" t="str">
        <f t="shared" si="23"/>
        <v>Красносельский</v>
      </c>
      <c r="B316" s="2" t="str">
        <f t="shared" si="24"/>
        <v>ГБОУ школа № 54</v>
      </c>
      <c r="C316" s="3">
        <f>VLOOKUP(B316,Списки!$C$1:$E$70,2,FALSE)</f>
        <v>8054</v>
      </c>
      <c r="D316" s="3" t="str">
        <f>VLOOKUP(B316,Списки!$C$1:$E$70,3,FALSE)</f>
        <v>СОШ</v>
      </c>
      <c r="E316" s="9"/>
      <c r="F316" s="43">
        <f t="shared" si="25"/>
        <v>212</v>
      </c>
      <c r="G316" s="43">
        <f t="shared" si="25"/>
        <v>196</v>
      </c>
      <c r="H316" s="43">
        <f t="shared" si="26"/>
        <v>8054313</v>
      </c>
      <c r="I316" s="44"/>
      <c r="J316" s="38"/>
      <c r="K316" s="38"/>
      <c r="L316" s="5"/>
      <c r="M316" s="5"/>
      <c r="N316" s="38"/>
      <c r="O316" s="38"/>
      <c r="P316" s="5"/>
      <c r="Q316" s="5"/>
      <c r="R316" s="38"/>
      <c r="S316" s="38"/>
      <c r="T316" s="5"/>
      <c r="U316" s="5"/>
      <c r="V316" s="38"/>
      <c r="W316" s="38"/>
      <c r="X316" s="7" t="str">
        <f t="shared" si="22"/>
        <v>---</v>
      </c>
    </row>
    <row r="317" spans="1:24" ht="24.95" customHeight="1" x14ac:dyDescent="0.25">
      <c r="A317" s="1" t="str">
        <f t="shared" si="23"/>
        <v>Красносельский</v>
      </c>
      <c r="B317" s="2" t="str">
        <f t="shared" si="24"/>
        <v>ГБОУ школа № 54</v>
      </c>
      <c r="C317" s="3">
        <f>VLOOKUP(B317,Списки!$C$1:$E$70,2,FALSE)</f>
        <v>8054</v>
      </c>
      <c r="D317" s="3" t="str">
        <f>VLOOKUP(B317,Списки!$C$1:$E$70,3,FALSE)</f>
        <v>СОШ</v>
      </c>
      <c r="E317" s="9"/>
      <c r="F317" s="43">
        <f t="shared" si="25"/>
        <v>212</v>
      </c>
      <c r="G317" s="43">
        <f t="shared" si="25"/>
        <v>196</v>
      </c>
      <c r="H317" s="43">
        <f t="shared" si="26"/>
        <v>8054314</v>
      </c>
      <c r="I317" s="44"/>
      <c r="J317" s="38"/>
      <c r="K317" s="38"/>
      <c r="L317" s="5"/>
      <c r="M317" s="5"/>
      <c r="N317" s="38"/>
      <c r="O317" s="38"/>
      <c r="P317" s="5"/>
      <c r="Q317" s="5"/>
      <c r="R317" s="38"/>
      <c r="S317" s="38"/>
      <c r="T317" s="5"/>
      <c r="U317" s="5"/>
      <c r="V317" s="38"/>
      <c r="W317" s="38"/>
      <c r="X317" s="7" t="str">
        <f t="shared" si="22"/>
        <v>---</v>
      </c>
    </row>
    <row r="318" spans="1:24" ht="24.95" customHeight="1" x14ac:dyDescent="0.25">
      <c r="A318" s="1" t="str">
        <f t="shared" si="23"/>
        <v>Красносельский</v>
      </c>
      <c r="B318" s="2" t="str">
        <f t="shared" si="24"/>
        <v>ГБОУ школа № 54</v>
      </c>
      <c r="C318" s="3">
        <f>VLOOKUP(B318,Списки!$C$1:$E$70,2,FALSE)</f>
        <v>8054</v>
      </c>
      <c r="D318" s="3" t="str">
        <f>VLOOKUP(B318,Списки!$C$1:$E$70,3,FALSE)</f>
        <v>СОШ</v>
      </c>
      <c r="E318" s="9"/>
      <c r="F318" s="43">
        <f t="shared" si="25"/>
        <v>212</v>
      </c>
      <c r="G318" s="43">
        <f t="shared" si="25"/>
        <v>196</v>
      </c>
      <c r="H318" s="43">
        <f t="shared" si="26"/>
        <v>8054315</v>
      </c>
      <c r="I318" s="44"/>
      <c r="J318" s="38"/>
      <c r="K318" s="38"/>
      <c r="L318" s="5"/>
      <c r="M318" s="5"/>
      <c r="N318" s="38"/>
      <c r="O318" s="38"/>
      <c r="P318" s="5"/>
      <c r="Q318" s="5"/>
      <c r="R318" s="38"/>
      <c r="S318" s="38"/>
      <c r="T318" s="5"/>
      <c r="U318" s="5"/>
      <c r="V318" s="38"/>
      <c r="W318" s="38"/>
      <c r="X318" s="7" t="str">
        <f t="shared" si="22"/>
        <v>---</v>
      </c>
    </row>
    <row r="319" spans="1:24" ht="24.95" customHeight="1" x14ac:dyDescent="0.25">
      <c r="A319" s="1" t="str">
        <f t="shared" si="23"/>
        <v>Красносельский</v>
      </c>
      <c r="B319" s="2" t="str">
        <f t="shared" si="24"/>
        <v>ГБОУ школа № 54</v>
      </c>
      <c r="C319" s="3">
        <f>VLOOKUP(B319,Списки!$C$1:$E$70,2,FALSE)</f>
        <v>8054</v>
      </c>
      <c r="D319" s="3" t="str">
        <f>VLOOKUP(B319,Списки!$C$1:$E$70,3,FALSE)</f>
        <v>СОШ</v>
      </c>
      <c r="E319" s="9"/>
      <c r="F319" s="43">
        <f t="shared" si="25"/>
        <v>212</v>
      </c>
      <c r="G319" s="43">
        <f t="shared" si="25"/>
        <v>196</v>
      </c>
      <c r="H319" s="43">
        <f t="shared" si="26"/>
        <v>8054316</v>
      </c>
      <c r="I319" s="44"/>
      <c r="J319" s="38"/>
      <c r="K319" s="38"/>
      <c r="L319" s="5"/>
      <c r="M319" s="5"/>
      <c r="N319" s="38"/>
      <c r="O319" s="38"/>
      <c r="P319" s="5"/>
      <c r="Q319" s="5"/>
      <c r="R319" s="38"/>
      <c r="S319" s="38"/>
      <c r="T319" s="5"/>
      <c r="U319" s="5"/>
      <c r="V319" s="38"/>
      <c r="W319" s="38"/>
      <c r="X319" s="7" t="str">
        <f t="shared" si="22"/>
        <v>---</v>
      </c>
    </row>
    <row r="320" spans="1:24" ht="24.95" customHeight="1" x14ac:dyDescent="0.25">
      <c r="A320" s="1" t="str">
        <f t="shared" si="23"/>
        <v>Красносельский</v>
      </c>
      <c r="B320" s="2" t="str">
        <f t="shared" si="24"/>
        <v>ГБОУ школа № 54</v>
      </c>
      <c r="C320" s="3">
        <f>VLOOKUP(B320,Списки!$C$1:$E$70,2,FALSE)</f>
        <v>8054</v>
      </c>
      <c r="D320" s="3" t="str">
        <f>VLOOKUP(B320,Списки!$C$1:$E$70,3,FALSE)</f>
        <v>СОШ</v>
      </c>
      <c r="E320" s="9"/>
      <c r="F320" s="43">
        <f t="shared" si="25"/>
        <v>212</v>
      </c>
      <c r="G320" s="43">
        <f t="shared" si="25"/>
        <v>196</v>
      </c>
      <c r="H320" s="43">
        <f t="shared" si="26"/>
        <v>8054317</v>
      </c>
      <c r="I320" s="44"/>
      <c r="J320" s="38"/>
      <c r="K320" s="38"/>
      <c r="L320" s="5"/>
      <c r="M320" s="5"/>
      <c r="N320" s="38"/>
      <c r="O320" s="38"/>
      <c r="P320" s="5"/>
      <c r="Q320" s="5"/>
      <c r="R320" s="38"/>
      <c r="S320" s="38"/>
      <c r="T320" s="5"/>
      <c r="U320" s="5"/>
      <c r="V320" s="38"/>
      <c r="W320" s="38"/>
      <c r="X320" s="7" t="str">
        <f t="shared" si="22"/>
        <v>---</v>
      </c>
    </row>
    <row r="321" spans="1:24" ht="24.95" customHeight="1" x14ac:dyDescent="0.25">
      <c r="A321" s="1" t="str">
        <f t="shared" si="23"/>
        <v>Красносельский</v>
      </c>
      <c r="B321" s="2" t="str">
        <f t="shared" si="24"/>
        <v>ГБОУ школа № 54</v>
      </c>
      <c r="C321" s="3">
        <f>VLOOKUP(B321,Списки!$C$1:$E$70,2,FALSE)</f>
        <v>8054</v>
      </c>
      <c r="D321" s="3" t="str">
        <f>VLOOKUP(B321,Списки!$C$1:$E$70,3,FALSE)</f>
        <v>СОШ</v>
      </c>
      <c r="E321" s="9"/>
      <c r="F321" s="43">
        <f t="shared" si="25"/>
        <v>212</v>
      </c>
      <c r="G321" s="43">
        <f t="shared" si="25"/>
        <v>196</v>
      </c>
      <c r="H321" s="43">
        <f t="shared" si="26"/>
        <v>8054318</v>
      </c>
      <c r="I321" s="44"/>
      <c r="J321" s="38"/>
      <c r="K321" s="38"/>
      <c r="L321" s="5"/>
      <c r="M321" s="5"/>
      <c r="N321" s="38"/>
      <c r="O321" s="38"/>
      <c r="P321" s="5"/>
      <c r="Q321" s="5"/>
      <c r="R321" s="38"/>
      <c r="S321" s="38"/>
      <c r="T321" s="5"/>
      <c r="U321" s="5"/>
      <c r="V321" s="38"/>
      <c r="W321" s="38"/>
      <c r="X321" s="7" t="str">
        <f t="shared" si="22"/>
        <v>---</v>
      </c>
    </row>
    <row r="322" spans="1:24" ht="24.95" customHeight="1" x14ac:dyDescent="0.25">
      <c r="A322" s="1" t="str">
        <f t="shared" si="23"/>
        <v>Красносельский</v>
      </c>
      <c r="B322" s="2" t="str">
        <f t="shared" si="24"/>
        <v>ГБОУ школа № 54</v>
      </c>
      <c r="C322" s="3">
        <f>VLOOKUP(B322,Списки!$C$1:$E$70,2,FALSE)</f>
        <v>8054</v>
      </c>
      <c r="D322" s="3" t="str">
        <f>VLOOKUP(B322,Списки!$C$1:$E$70,3,FALSE)</f>
        <v>СОШ</v>
      </c>
      <c r="E322" s="9"/>
      <c r="F322" s="43">
        <f t="shared" si="25"/>
        <v>212</v>
      </c>
      <c r="G322" s="43">
        <f t="shared" si="25"/>
        <v>196</v>
      </c>
      <c r="H322" s="43">
        <f t="shared" si="26"/>
        <v>8054319</v>
      </c>
      <c r="I322" s="44"/>
      <c r="J322" s="38"/>
      <c r="K322" s="38"/>
      <c r="L322" s="5"/>
      <c r="M322" s="5"/>
      <c r="N322" s="38"/>
      <c r="O322" s="38"/>
      <c r="P322" s="5"/>
      <c r="Q322" s="5"/>
      <c r="R322" s="38"/>
      <c r="S322" s="38"/>
      <c r="T322" s="5"/>
      <c r="U322" s="5"/>
      <c r="V322" s="38"/>
      <c r="W322" s="38"/>
      <c r="X322" s="7" t="str">
        <f t="shared" si="22"/>
        <v>---</v>
      </c>
    </row>
    <row r="323" spans="1:24" ht="24.95" customHeight="1" x14ac:dyDescent="0.25">
      <c r="A323" s="1" t="str">
        <f t="shared" si="23"/>
        <v>Красносельский</v>
      </c>
      <c r="B323" s="2" t="str">
        <f t="shared" si="24"/>
        <v>ГБОУ школа № 54</v>
      </c>
      <c r="C323" s="3">
        <f>VLOOKUP(B323,Списки!$C$1:$E$70,2,FALSE)</f>
        <v>8054</v>
      </c>
      <c r="D323" s="3" t="str">
        <f>VLOOKUP(B323,Списки!$C$1:$E$70,3,FALSE)</f>
        <v>СОШ</v>
      </c>
      <c r="E323" s="9"/>
      <c r="F323" s="43">
        <f t="shared" si="25"/>
        <v>212</v>
      </c>
      <c r="G323" s="43">
        <f t="shared" si="25"/>
        <v>196</v>
      </c>
      <c r="H323" s="43">
        <f t="shared" si="26"/>
        <v>8054320</v>
      </c>
      <c r="I323" s="44"/>
      <c r="J323" s="38"/>
      <c r="K323" s="38"/>
      <c r="L323" s="5"/>
      <c r="M323" s="5"/>
      <c r="N323" s="38"/>
      <c r="O323" s="38"/>
      <c r="P323" s="5"/>
      <c r="Q323" s="5"/>
      <c r="R323" s="38"/>
      <c r="S323" s="38"/>
      <c r="T323" s="5"/>
      <c r="U323" s="5"/>
      <c r="V323" s="38"/>
      <c r="W323" s="38"/>
      <c r="X323" s="7" t="str">
        <f t="shared" si="22"/>
        <v>---</v>
      </c>
    </row>
    <row r="324" spans="1:24" ht="24.95" customHeight="1" x14ac:dyDescent="0.25">
      <c r="A324" s="1" t="str">
        <f t="shared" si="23"/>
        <v>Красносельский</v>
      </c>
      <c r="B324" s="2" t="str">
        <f t="shared" si="24"/>
        <v>ГБОУ школа № 54</v>
      </c>
      <c r="C324" s="3">
        <f>VLOOKUP(B324,Списки!$C$1:$E$70,2,FALSE)</f>
        <v>8054</v>
      </c>
      <c r="D324" s="3" t="str">
        <f>VLOOKUP(B324,Списки!$C$1:$E$70,3,FALSE)</f>
        <v>СОШ</v>
      </c>
      <c r="E324" s="9"/>
      <c r="F324" s="43">
        <f t="shared" si="25"/>
        <v>212</v>
      </c>
      <c r="G324" s="43">
        <f t="shared" si="25"/>
        <v>196</v>
      </c>
      <c r="H324" s="43">
        <f t="shared" si="26"/>
        <v>8054321</v>
      </c>
      <c r="I324" s="44"/>
      <c r="J324" s="38"/>
      <c r="K324" s="38"/>
      <c r="L324" s="5"/>
      <c r="M324" s="5"/>
      <c r="N324" s="38"/>
      <c r="O324" s="38"/>
      <c r="P324" s="5"/>
      <c r="Q324" s="5"/>
      <c r="R324" s="38"/>
      <c r="S324" s="38"/>
      <c r="T324" s="5"/>
      <c r="U324" s="5"/>
      <c r="V324" s="38"/>
      <c r="W324" s="38"/>
      <c r="X324" s="7" t="str">
        <f t="shared" si="22"/>
        <v>---</v>
      </c>
    </row>
    <row r="325" spans="1:24" ht="24.95" customHeight="1" x14ac:dyDescent="0.25">
      <c r="A325" s="1" t="str">
        <f t="shared" si="23"/>
        <v>Красносельский</v>
      </c>
      <c r="B325" s="2" t="str">
        <f t="shared" si="24"/>
        <v>ГБОУ школа № 54</v>
      </c>
      <c r="C325" s="3">
        <f>VLOOKUP(B325,Списки!$C$1:$E$70,2,FALSE)</f>
        <v>8054</v>
      </c>
      <c r="D325" s="3" t="str">
        <f>VLOOKUP(B325,Списки!$C$1:$E$70,3,FALSE)</f>
        <v>СОШ</v>
      </c>
      <c r="E325" s="9"/>
      <c r="F325" s="43">
        <f t="shared" si="25"/>
        <v>212</v>
      </c>
      <c r="G325" s="43">
        <f t="shared" si="25"/>
        <v>196</v>
      </c>
      <c r="H325" s="43">
        <f t="shared" si="26"/>
        <v>8054322</v>
      </c>
      <c r="I325" s="44"/>
      <c r="J325" s="38"/>
      <c r="K325" s="38"/>
      <c r="L325" s="5"/>
      <c r="M325" s="5"/>
      <c r="N325" s="38"/>
      <c r="O325" s="38"/>
      <c r="P325" s="5"/>
      <c r="Q325" s="5"/>
      <c r="R325" s="38"/>
      <c r="S325" s="38"/>
      <c r="T325" s="5"/>
      <c r="U325" s="5"/>
      <c r="V325" s="38"/>
      <c r="W325" s="38"/>
      <c r="X325" s="7" t="str">
        <f t="shared" ref="X325:X388" si="27">IF(OR(ISBLANK($I325),ISBLANK($E325)),"---",SUM(J325:W325))</f>
        <v>---</v>
      </c>
    </row>
    <row r="326" spans="1:24" ht="24.95" customHeight="1" x14ac:dyDescent="0.25">
      <c r="A326" s="1" t="str">
        <f t="shared" ref="A326:A389" si="28">A325</f>
        <v>Красносельский</v>
      </c>
      <c r="B326" s="2" t="str">
        <f t="shared" ref="B326:B389" si="29">B325</f>
        <v>ГБОУ школа № 54</v>
      </c>
      <c r="C326" s="3">
        <f>VLOOKUP(B326,Списки!$C$1:$E$70,2,FALSE)</f>
        <v>8054</v>
      </c>
      <c r="D326" s="3" t="str">
        <f>VLOOKUP(B326,Списки!$C$1:$E$70,3,FALSE)</f>
        <v>СОШ</v>
      </c>
      <c r="E326" s="9"/>
      <c r="F326" s="43">
        <f t="shared" ref="F326:G389" si="30">F325</f>
        <v>212</v>
      </c>
      <c r="G326" s="43">
        <f t="shared" si="30"/>
        <v>196</v>
      </c>
      <c r="H326" s="43">
        <f t="shared" ref="H326:H389" si="31">H325+1</f>
        <v>8054323</v>
      </c>
      <c r="I326" s="44"/>
      <c r="J326" s="38"/>
      <c r="K326" s="38"/>
      <c r="L326" s="5"/>
      <c r="M326" s="5"/>
      <c r="N326" s="38"/>
      <c r="O326" s="38"/>
      <c r="P326" s="5"/>
      <c r="Q326" s="5"/>
      <c r="R326" s="38"/>
      <c r="S326" s="38"/>
      <c r="T326" s="5"/>
      <c r="U326" s="5"/>
      <c r="V326" s="38"/>
      <c r="W326" s="38"/>
      <c r="X326" s="7" t="str">
        <f t="shared" si="27"/>
        <v>---</v>
      </c>
    </row>
    <row r="327" spans="1:24" ht="24.95" customHeight="1" x14ac:dyDescent="0.25">
      <c r="A327" s="1" t="str">
        <f t="shared" si="28"/>
        <v>Красносельский</v>
      </c>
      <c r="B327" s="2" t="str">
        <f t="shared" si="29"/>
        <v>ГБОУ школа № 54</v>
      </c>
      <c r="C327" s="3">
        <f>VLOOKUP(B327,Списки!$C$1:$E$70,2,FALSE)</f>
        <v>8054</v>
      </c>
      <c r="D327" s="3" t="str">
        <f>VLOOKUP(B327,Списки!$C$1:$E$70,3,FALSE)</f>
        <v>СОШ</v>
      </c>
      <c r="E327" s="9"/>
      <c r="F327" s="43">
        <f t="shared" si="30"/>
        <v>212</v>
      </c>
      <c r="G327" s="43">
        <f t="shared" si="30"/>
        <v>196</v>
      </c>
      <c r="H327" s="43">
        <f t="shared" si="31"/>
        <v>8054324</v>
      </c>
      <c r="I327" s="44"/>
      <c r="J327" s="38"/>
      <c r="K327" s="38"/>
      <c r="L327" s="5"/>
      <c r="M327" s="5"/>
      <c r="N327" s="38"/>
      <c r="O327" s="38"/>
      <c r="P327" s="5"/>
      <c r="Q327" s="5"/>
      <c r="R327" s="38"/>
      <c r="S327" s="38"/>
      <c r="T327" s="5"/>
      <c r="U327" s="5"/>
      <c r="V327" s="38"/>
      <c r="W327" s="38"/>
      <c r="X327" s="7" t="str">
        <f t="shared" si="27"/>
        <v>---</v>
      </c>
    </row>
    <row r="328" spans="1:24" ht="24.95" customHeight="1" x14ac:dyDescent="0.25">
      <c r="A328" s="1" t="str">
        <f t="shared" si="28"/>
        <v>Красносельский</v>
      </c>
      <c r="B328" s="2" t="str">
        <f t="shared" si="29"/>
        <v>ГБОУ школа № 54</v>
      </c>
      <c r="C328" s="3">
        <f>VLOOKUP(B328,Списки!$C$1:$E$70,2,FALSE)</f>
        <v>8054</v>
      </c>
      <c r="D328" s="3" t="str">
        <f>VLOOKUP(B328,Списки!$C$1:$E$70,3,FALSE)</f>
        <v>СОШ</v>
      </c>
      <c r="E328" s="9"/>
      <c r="F328" s="43">
        <f t="shared" si="30"/>
        <v>212</v>
      </c>
      <c r="G328" s="43">
        <f t="shared" si="30"/>
        <v>196</v>
      </c>
      <c r="H328" s="43">
        <f t="shared" si="31"/>
        <v>8054325</v>
      </c>
      <c r="I328" s="44"/>
      <c r="J328" s="38"/>
      <c r="K328" s="38"/>
      <c r="L328" s="5"/>
      <c r="M328" s="5"/>
      <c r="N328" s="38"/>
      <c r="O328" s="38"/>
      <c r="P328" s="5"/>
      <c r="Q328" s="5"/>
      <c r="R328" s="38"/>
      <c r="S328" s="38"/>
      <c r="T328" s="5"/>
      <c r="U328" s="5"/>
      <c r="V328" s="38"/>
      <c r="W328" s="38"/>
      <c r="X328" s="7" t="str">
        <f t="shared" si="27"/>
        <v>---</v>
      </c>
    </row>
    <row r="329" spans="1:24" ht="24.95" customHeight="1" x14ac:dyDescent="0.25">
      <c r="A329" s="1" t="str">
        <f t="shared" si="28"/>
        <v>Красносельский</v>
      </c>
      <c r="B329" s="2" t="str">
        <f t="shared" si="29"/>
        <v>ГБОУ школа № 54</v>
      </c>
      <c r="C329" s="3">
        <f>VLOOKUP(B329,Списки!$C$1:$E$70,2,FALSE)</f>
        <v>8054</v>
      </c>
      <c r="D329" s="3" t="str">
        <f>VLOOKUP(B329,Списки!$C$1:$E$70,3,FALSE)</f>
        <v>СОШ</v>
      </c>
      <c r="E329" s="9"/>
      <c r="F329" s="43">
        <f t="shared" si="30"/>
        <v>212</v>
      </c>
      <c r="G329" s="43">
        <f t="shared" si="30"/>
        <v>196</v>
      </c>
      <c r="H329" s="43">
        <f t="shared" si="31"/>
        <v>8054326</v>
      </c>
      <c r="I329" s="44"/>
      <c r="J329" s="38"/>
      <c r="K329" s="38"/>
      <c r="L329" s="5"/>
      <c r="M329" s="5"/>
      <c r="N329" s="38"/>
      <c r="O329" s="38"/>
      <c r="P329" s="5"/>
      <c r="Q329" s="5"/>
      <c r="R329" s="38"/>
      <c r="S329" s="38"/>
      <c r="T329" s="5"/>
      <c r="U329" s="5"/>
      <c r="V329" s="38"/>
      <c r="W329" s="38"/>
      <c r="X329" s="7" t="str">
        <f t="shared" si="27"/>
        <v>---</v>
      </c>
    </row>
    <row r="330" spans="1:24" ht="24.95" customHeight="1" x14ac:dyDescent="0.25">
      <c r="A330" s="1" t="str">
        <f t="shared" si="28"/>
        <v>Красносельский</v>
      </c>
      <c r="B330" s="2" t="str">
        <f t="shared" si="29"/>
        <v>ГБОУ школа № 54</v>
      </c>
      <c r="C330" s="3">
        <f>VLOOKUP(B330,Списки!$C$1:$E$70,2,FALSE)</f>
        <v>8054</v>
      </c>
      <c r="D330" s="3" t="str">
        <f>VLOOKUP(B330,Списки!$C$1:$E$70,3,FALSE)</f>
        <v>СОШ</v>
      </c>
      <c r="E330" s="9"/>
      <c r="F330" s="43">
        <f t="shared" si="30"/>
        <v>212</v>
      </c>
      <c r="G330" s="43">
        <f t="shared" si="30"/>
        <v>196</v>
      </c>
      <c r="H330" s="43">
        <f t="shared" si="31"/>
        <v>8054327</v>
      </c>
      <c r="I330" s="44"/>
      <c r="J330" s="38"/>
      <c r="K330" s="38"/>
      <c r="L330" s="5"/>
      <c r="M330" s="5"/>
      <c r="N330" s="38"/>
      <c r="O330" s="38"/>
      <c r="P330" s="5"/>
      <c r="Q330" s="5"/>
      <c r="R330" s="38"/>
      <c r="S330" s="38"/>
      <c r="T330" s="5"/>
      <c r="U330" s="5"/>
      <c r="V330" s="38"/>
      <c r="W330" s="38"/>
      <c r="X330" s="7" t="str">
        <f t="shared" si="27"/>
        <v>---</v>
      </c>
    </row>
    <row r="331" spans="1:24" ht="24.95" customHeight="1" x14ac:dyDescent="0.25">
      <c r="A331" s="1" t="str">
        <f t="shared" si="28"/>
        <v>Красносельский</v>
      </c>
      <c r="B331" s="2" t="str">
        <f t="shared" si="29"/>
        <v>ГБОУ школа № 54</v>
      </c>
      <c r="C331" s="3">
        <f>VLOOKUP(B331,Списки!$C$1:$E$70,2,FALSE)</f>
        <v>8054</v>
      </c>
      <c r="D331" s="3" t="str">
        <f>VLOOKUP(B331,Списки!$C$1:$E$70,3,FALSE)</f>
        <v>СОШ</v>
      </c>
      <c r="E331" s="9"/>
      <c r="F331" s="43">
        <f t="shared" si="30"/>
        <v>212</v>
      </c>
      <c r="G331" s="43">
        <f t="shared" si="30"/>
        <v>196</v>
      </c>
      <c r="H331" s="43">
        <f t="shared" si="31"/>
        <v>8054328</v>
      </c>
      <c r="I331" s="44"/>
      <c r="J331" s="38"/>
      <c r="K331" s="38"/>
      <c r="L331" s="5"/>
      <c r="M331" s="5"/>
      <c r="N331" s="38"/>
      <c r="O331" s="38"/>
      <c r="P331" s="5"/>
      <c r="Q331" s="5"/>
      <c r="R331" s="38"/>
      <c r="S331" s="38"/>
      <c r="T331" s="5"/>
      <c r="U331" s="5"/>
      <c r="V331" s="38"/>
      <c r="W331" s="38"/>
      <c r="X331" s="7" t="str">
        <f t="shared" si="27"/>
        <v>---</v>
      </c>
    </row>
    <row r="332" spans="1:24" ht="24.95" customHeight="1" x14ac:dyDescent="0.25">
      <c r="A332" s="1" t="str">
        <f t="shared" si="28"/>
        <v>Красносельский</v>
      </c>
      <c r="B332" s="2" t="str">
        <f t="shared" si="29"/>
        <v>ГБОУ школа № 54</v>
      </c>
      <c r="C332" s="3">
        <f>VLOOKUP(B332,Списки!$C$1:$E$70,2,FALSE)</f>
        <v>8054</v>
      </c>
      <c r="D332" s="3" t="str">
        <f>VLOOKUP(B332,Списки!$C$1:$E$70,3,FALSE)</f>
        <v>СОШ</v>
      </c>
      <c r="E332" s="9"/>
      <c r="F332" s="43">
        <f t="shared" si="30"/>
        <v>212</v>
      </c>
      <c r="G332" s="43">
        <f t="shared" si="30"/>
        <v>196</v>
      </c>
      <c r="H332" s="43">
        <f t="shared" si="31"/>
        <v>8054329</v>
      </c>
      <c r="I332" s="44"/>
      <c r="J332" s="38"/>
      <c r="K332" s="38"/>
      <c r="L332" s="5"/>
      <c r="M332" s="5"/>
      <c r="N332" s="38"/>
      <c r="O332" s="38"/>
      <c r="P332" s="5"/>
      <c r="Q332" s="5"/>
      <c r="R332" s="38"/>
      <c r="S332" s="38"/>
      <c r="T332" s="5"/>
      <c r="U332" s="5"/>
      <c r="V332" s="38"/>
      <c r="W332" s="38"/>
      <c r="X332" s="7" t="str">
        <f t="shared" si="27"/>
        <v>---</v>
      </c>
    </row>
    <row r="333" spans="1:24" ht="24.95" customHeight="1" x14ac:dyDescent="0.25">
      <c r="A333" s="1" t="str">
        <f t="shared" si="28"/>
        <v>Красносельский</v>
      </c>
      <c r="B333" s="2" t="str">
        <f t="shared" si="29"/>
        <v>ГБОУ школа № 54</v>
      </c>
      <c r="C333" s="3">
        <f>VLOOKUP(B333,Списки!$C$1:$E$70,2,FALSE)</f>
        <v>8054</v>
      </c>
      <c r="D333" s="3" t="str">
        <f>VLOOKUP(B333,Списки!$C$1:$E$70,3,FALSE)</f>
        <v>СОШ</v>
      </c>
      <c r="E333" s="9"/>
      <c r="F333" s="43">
        <f t="shared" si="30"/>
        <v>212</v>
      </c>
      <c r="G333" s="43">
        <f t="shared" si="30"/>
        <v>196</v>
      </c>
      <c r="H333" s="43">
        <f t="shared" si="31"/>
        <v>8054330</v>
      </c>
      <c r="I333" s="44"/>
      <c r="J333" s="38"/>
      <c r="K333" s="38"/>
      <c r="L333" s="5"/>
      <c r="M333" s="5"/>
      <c r="N333" s="38"/>
      <c r="O333" s="38"/>
      <c r="P333" s="5"/>
      <c r="Q333" s="5"/>
      <c r="R333" s="38"/>
      <c r="S333" s="38"/>
      <c r="T333" s="5"/>
      <c r="U333" s="5"/>
      <c r="V333" s="38"/>
      <c r="W333" s="38"/>
      <c r="X333" s="7" t="str">
        <f t="shared" si="27"/>
        <v>---</v>
      </c>
    </row>
    <row r="334" spans="1:24" ht="24.95" customHeight="1" x14ac:dyDescent="0.25">
      <c r="A334" s="1" t="str">
        <f t="shared" si="28"/>
        <v>Красносельский</v>
      </c>
      <c r="B334" s="2" t="str">
        <f t="shared" si="29"/>
        <v>ГБОУ школа № 54</v>
      </c>
      <c r="C334" s="3">
        <f>VLOOKUP(B334,Списки!$C$1:$E$70,2,FALSE)</f>
        <v>8054</v>
      </c>
      <c r="D334" s="3" t="str">
        <f>VLOOKUP(B334,Списки!$C$1:$E$70,3,FALSE)</f>
        <v>СОШ</v>
      </c>
      <c r="E334" s="9"/>
      <c r="F334" s="43">
        <f t="shared" si="30"/>
        <v>212</v>
      </c>
      <c r="G334" s="43">
        <f t="shared" si="30"/>
        <v>196</v>
      </c>
      <c r="H334" s="43">
        <f t="shared" si="31"/>
        <v>8054331</v>
      </c>
      <c r="I334" s="44"/>
      <c r="J334" s="38"/>
      <c r="K334" s="38"/>
      <c r="L334" s="5"/>
      <c r="M334" s="5"/>
      <c r="N334" s="38"/>
      <c r="O334" s="38"/>
      <c r="P334" s="5"/>
      <c r="Q334" s="5"/>
      <c r="R334" s="38"/>
      <c r="S334" s="38"/>
      <c r="T334" s="5"/>
      <c r="U334" s="5"/>
      <c r="V334" s="38"/>
      <c r="W334" s="38"/>
      <c r="X334" s="7" t="str">
        <f t="shared" si="27"/>
        <v>---</v>
      </c>
    </row>
    <row r="335" spans="1:24" ht="24.95" customHeight="1" x14ac:dyDescent="0.25">
      <c r="A335" s="1" t="str">
        <f t="shared" si="28"/>
        <v>Красносельский</v>
      </c>
      <c r="B335" s="2" t="str">
        <f t="shared" si="29"/>
        <v>ГБОУ школа № 54</v>
      </c>
      <c r="C335" s="3">
        <f>VLOOKUP(B335,Списки!$C$1:$E$70,2,FALSE)</f>
        <v>8054</v>
      </c>
      <c r="D335" s="3" t="str">
        <f>VLOOKUP(B335,Списки!$C$1:$E$70,3,FALSE)</f>
        <v>СОШ</v>
      </c>
      <c r="E335" s="9"/>
      <c r="F335" s="43">
        <f t="shared" si="30"/>
        <v>212</v>
      </c>
      <c r="G335" s="43">
        <f t="shared" si="30"/>
        <v>196</v>
      </c>
      <c r="H335" s="43">
        <f t="shared" si="31"/>
        <v>8054332</v>
      </c>
      <c r="I335" s="44"/>
      <c r="J335" s="38"/>
      <c r="K335" s="38"/>
      <c r="L335" s="5"/>
      <c r="M335" s="5"/>
      <c r="N335" s="38"/>
      <c r="O335" s="38"/>
      <c r="P335" s="5"/>
      <c r="Q335" s="5"/>
      <c r="R335" s="38"/>
      <c r="S335" s="38"/>
      <c r="T335" s="5"/>
      <c r="U335" s="5"/>
      <c r="V335" s="38"/>
      <c r="W335" s="38"/>
      <c r="X335" s="7" t="str">
        <f t="shared" si="27"/>
        <v>---</v>
      </c>
    </row>
    <row r="336" spans="1:24" ht="24.95" customHeight="1" x14ac:dyDescent="0.25">
      <c r="A336" s="1" t="str">
        <f t="shared" si="28"/>
        <v>Красносельский</v>
      </c>
      <c r="B336" s="2" t="str">
        <f t="shared" si="29"/>
        <v>ГБОУ школа № 54</v>
      </c>
      <c r="C336" s="3">
        <f>VLOOKUP(B336,Списки!$C$1:$E$70,2,FALSE)</f>
        <v>8054</v>
      </c>
      <c r="D336" s="3" t="str">
        <f>VLOOKUP(B336,Списки!$C$1:$E$70,3,FALSE)</f>
        <v>СОШ</v>
      </c>
      <c r="E336" s="9"/>
      <c r="F336" s="43">
        <f t="shared" si="30"/>
        <v>212</v>
      </c>
      <c r="G336" s="43">
        <f t="shared" si="30"/>
        <v>196</v>
      </c>
      <c r="H336" s="43">
        <f t="shared" si="31"/>
        <v>8054333</v>
      </c>
      <c r="I336" s="44"/>
      <c r="J336" s="38"/>
      <c r="K336" s="38"/>
      <c r="L336" s="5"/>
      <c r="M336" s="5"/>
      <c r="N336" s="38"/>
      <c r="O336" s="38"/>
      <c r="P336" s="5"/>
      <c r="Q336" s="5"/>
      <c r="R336" s="38"/>
      <c r="S336" s="38"/>
      <c r="T336" s="5"/>
      <c r="U336" s="5"/>
      <c r="V336" s="38"/>
      <c r="W336" s="38"/>
      <c r="X336" s="7" t="str">
        <f t="shared" si="27"/>
        <v>---</v>
      </c>
    </row>
    <row r="337" spans="1:24" ht="24.95" customHeight="1" x14ac:dyDescent="0.25">
      <c r="A337" s="1" t="str">
        <f t="shared" si="28"/>
        <v>Красносельский</v>
      </c>
      <c r="B337" s="2" t="str">
        <f t="shared" si="29"/>
        <v>ГБОУ школа № 54</v>
      </c>
      <c r="C337" s="3">
        <f>VLOOKUP(B337,Списки!$C$1:$E$70,2,FALSE)</f>
        <v>8054</v>
      </c>
      <c r="D337" s="3" t="str">
        <f>VLOOKUP(B337,Списки!$C$1:$E$70,3,FALSE)</f>
        <v>СОШ</v>
      </c>
      <c r="E337" s="9"/>
      <c r="F337" s="43">
        <f t="shared" si="30"/>
        <v>212</v>
      </c>
      <c r="G337" s="43">
        <f t="shared" si="30"/>
        <v>196</v>
      </c>
      <c r="H337" s="43">
        <f t="shared" si="31"/>
        <v>8054334</v>
      </c>
      <c r="I337" s="44"/>
      <c r="J337" s="38"/>
      <c r="K337" s="38"/>
      <c r="L337" s="5"/>
      <c r="M337" s="5"/>
      <c r="N337" s="38"/>
      <c r="O337" s="38"/>
      <c r="P337" s="5"/>
      <c r="Q337" s="5"/>
      <c r="R337" s="38"/>
      <c r="S337" s="38"/>
      <c r="T337" s="5"/>
      <c r="U337" s="5"/>
      <c r="V337" s="38"/>
      <c r="W337" s="38"/>
      <c r="X337" s="7" t="str">
        <f t="shared" si="27"/>
        <v>---</v>
      </c>
    </row>
    <row r="338" spans="1:24" ht="24.95" customHeight="1" x14ac:dyDescent="0.25">
      <c r="A338" s="1" t="str">
        <f t="shared" si="28"/>
        <v>Красносельский</v>
      </c>
      <c r="B338" s="2" t="str">
        <f t="shared" si="29"/>
        <v>ГБОУ школа № 54</v>
      </c>
      <c r="C338" s="3">
        <f>VLOOKUP(B338,Списки!$C$1:$E$70,2,FALSE)</f>
        <v>8054</v>
      </c>
      <c r="D338" s="3" t="str">
        <f>VLOOKUP(B338,Списки!$C$1:$E$70,3,FALSE)</f>
        <v>СОШ</v>
      </c>
      <c r="E338" s="9"/>
      <c r="F338" s="43">
        <f t="shared" si="30"/>
        <v>212</v>
      </c>
      <c r="G338" s="43">
        <f t="shared" si="30"/>
        <v>196</v>
      </c>
      <c r="H338" s="43">
        <f t="shared" si="31"/>
        <v>8054335</v>
      </c>
      <c r="I338" s="44"/>
      <c r="J338" s="38"/>
      <c r="K338" s="38"/>
      <c r="L338" s="5"/>
      <c r="M338" s="5"/>
      <c r="N338" s="38"/>
      <c r="O338" s="38"/>
      <c r="P338" s="5"/>
      <c r="Q338" s="5"/>
      <c r="R338" s="38"/>
      <c r="S338" s="38"/>
      <c r="T338" s="5"/>
      <c r="U338" s="5"/>
      <c r="V338" s="38"/>
      <c r="W338" s="38"/>
      <c r="X338" s="7" t="str">
        <f t="shared" si="27"/>
        <v>---</v>
      </c>
    </row>
    <row r="339" spans="1:24" ht="24.95" customHeight="1" x14ac:dyDescent="0.25">
      <c r="A339" s="1" t="str">
        <f t="shared" si="28"/>
        <v>Красносельский</v>
      </c>
      <c r="B339" s="2" t="str">
        <f t="shared" si="29"/>
        <v>ГБОУ школа № 54</v>
      </c>
      <c r="C339" s="3">
        <f>VLOOKUP(B339,Списки!$C$1:$E$70,2,FALSE)</f>
        <v>8054</v>
      </c>
      <c r="D339" s="3" t="str">
        <f>VLOOKUP(B339,Списки!$C$1:$E$70,3,FALSE)</f>
        <v>СОШ</v>
      </c>
      <c r="E339" s="9"/>
      <c r="F339" s="43">
        <f t="shared" si="30"/>
        <v>212</v>
      </c>
      <c r="G339" s="43">
        <f t="shared" si="30"/>
        <v>196</v>
      </c>
      <c r="H339" s="43">
        <f t="shared" si="31"/>
        <v>8054336</v>
      </c>
      <c r="I339" s="44"/>
      <c r="J339" s="38"/>
      <c r="K339" s="38"/>
      <c r="L339" s="5"/>
      <c r="M339" s="5"/>
      <c r="N339" s="38"/>
      <c r="O339" s="38"/>
      <c r="P339" s="5"/>
      <c r="Q339" s="5"/>
      <c r="R339" s="38"/>
      <c r="S339" s="38"/>
      <c r="T339" s="5"/>
      <c r="U339" s="5"/>
      <c r="V339" s="38"/>
      <c r="W339" s="38"/>
      <c r="X339" s="7" t="str">
        <f t="shared" si="27"/>
        <v>---</v>
      </c>
    </row>
    <row r="340" spans="1:24" ht="24.95" customHeight="1" x14ac:dyDescent="0.25">
      <c r="A340" s="1" t="str">
        <f t="shared" si="28"/>
        <v>Красносельский</v>
      </c>
      <c r="B340" s="2" t="str">
        <f t="shared" si="29"/>
        <v>ГБОУ школа № 54</v>
      </c>
      <c r="C340" s="3">
        <f>VLOOKUP(B340,Списки!$C$1:$E$70,2,FALSE)</f>
        <v>8054</v>
      </c>
      <c r="D340" s="3" t="str">
        <f>VLOOKUP(B340,Списки!$C$1:$E$70,3,FALSE)</f>
        <v>СОШ</v>
      </c>
      <c r="E340" s="9"/>
      <c r="F340" s="43">
        <f t="shared" si="30"/>
        <v>212</v>
      </c>
      <c r="G340" s="43">
        <f t="shared" si="30"/>
        <v>196</v>
      </c>
      <c r="H340" s="43">
        <f t="shared" si="31"/>
        <v>8054337</v>
      </c>
      <c r="I340" s="44"/>
      <c r="J340" s="38"/>
      <c r="K340" s="38"/>
      <c r="L340" s="5"/>
      <c r="M340" s="5"/>
      <c r="N340" s="38"/>
      <c r="O340" s="38"/>
      <c r="P340" s="5"/>
      <c r="Q340" s="5"/>
      <c r="R340" s="38"/>
      <c r="S340" s="38"/>
      <c r="T340" s="5"/>
      <c r="U340" s="5"/>
      <c r="V340" s="38"/>
      <c r="W340" s="38"/>
      <c r="X340" s="7" t="str">
        <f t="shared" si="27"/>
        <v>---</v>
      </c>
    </row>
    <row r="341" spans="1:24" ht="24.95" customHeight="1" x14ac:dyDescent="0.25">
      <c r="A341" s="1" t="str">
        <f t="shared" si="28"/>
        <v>Красносельский</v>
      </c>
      <c r="B341" s="2" t="str">
        <f t="shared" si="29"/>
        <v>ГБОУ школа № 54</v>
      </c>
      <c r="C341" s="3">
        <f>VLOOKUP(B341,Списки!$C$1:$E$70,2,FALSE)</f>
        <v>8054</v>
      </c>
      <c r="D341" s="3" t="str">
        <f>VLOOKUP(B341,Списки!$C$1:$E$70,3,FALSE)</f>
        <v>СОШ</v>
      </c>
      <c r="E341" s="9"/>
      <c r="F341" s="43">
        <f t="shared" si="30"/>
        <v>212</v>
      </c>
      <c r="G341" s="43">
        <f t="shared" si="30"/>
        <v>196</v>
      </c>
      <c r="H341" s="43">
        <f t="shared" si="31"/>
        <v>8054338</v>
      </c>
      <c r="I341" s="44"/>
      <c r="J341" s="38"/>
      <c r="K341" s="38"/>
      <c r="L341" s="5"/>
      <c r="M341" s="5"/>
      <c r="N341" s="38"/>
      <c r="O341" s="38"/>
      <c r="P341" s="5"/>
      <c r="Q341" s="5"/>
      <c r="R341" s="38"/>
      <c r="S341" s="38"/>
      <c r="T341" s="5"/>
      <c r="U341" s="5"/>
      <c r="V341" s="38"/>
      <c r="W341" s="38"/>
      <c r="X341" s="7" t="str">
        <f t="shared" si="27"/>
        <v>---</v>
      </c>
    </row>
    <row r="342" spans="1:24" ht="24.95" customHeight="1" x14ac:dyDescent="0.25">
      <c r="A342" s="1" t="str">
        <f t="shared" si="28"/>
        <v>Красносельский</v>
      </c>
      <c r="B342" s="2" t="str">
        <f t="shared" si="29"/>
        <v>ГБОУ школа № 54</v>
      </c>
      <c r="C342" s="3">
        <f>VLOOKUP(B342,Списки!$C$1:$E$70,2,FALSE)</f>
        <v>8054</v>
      </c>
      <c r="D342" s="3" t="str">
        <f>VLOOKUP(B342,Списки!$C$1:$E$70,3,FALSE)</f>
        <v>СОШ</v>
      </c>
      <c r="E342" s="9"/>
      <c r="F342" s="43">
        <f t="shared" si="30"/>
        <v>212</v>
      </c>
      <c r="G342" s="43">
        <f t="shared" si="30"/>
        <v>196</v>
      </c>
      <c r="H342" s="43">
        <f t="shared" si="31"/>
        <v>8054339</v>
      </c>
      <c r="I342" s="44"/>
      <c r="J342" s="38"/>
      <c r="K342" s="38"/>
      <c r="L342" s="5"/>
      <c r="M342" s="5"/>
      <c r="N342" s="38"/>
      <c r="O342" s="38"/>
      <c r="P342" s="5"/>
      <c r="Q342" s="5"/>
      <c r="R342" s="38"/>
      <c r="S342" s="38"/>
      <c r="T342" s="5"/>
      <c r="U342" s="5"/>
      <c r="V342" s="38"/>
      <c r="W342" s="38"/>
      <c r="X342" s="7" t="str">
        <f t="shared" si="27"/>
        <v>---</v>
      </c>
    </row>
    <row r="343" spans="1:24" ht="24.95" customHeight="1" x14ac:dyDescent="0.25">
      <c r="A343" s="1" t="str">
        <f t="shared" si="28"/>
        <v>Красносельский</v>
      </c>
      <c r="B343" s="2" t="str">
        <f t="shared" si="29"/>
        <v>ГБОУ школа № 54</v>
      </c>
      <c r="C343" s="3">
        <f>VLOOKUP(B343,Списки!$C$1:$E$70,2,FALSE)</f>
        <v>8054</v>
      </c>
      <c r="D343" s="3" t="str">
        <f>VLOOKUP(B343,Списки!$C$1:$E$70,3,FALSE)</f>
        <v>СОШ</v>
      </c>
      <c r="E343" s="9"/>
      <c r="F343" s="43">
        <f t="shared" si="30"/>
        <v>212</v>
      </c>
      <c r="G343" s="43">
        <f t="shared" si="30"/>
        <v>196</v>
      </c>
      <c r="H343" s="43">
        <f t="shared" si="31"/>
        <v>8054340</v>
      </c>
      <c r="I343" s="44"/>
      <c r="J343" s="38"/>
      <c r="K343" s="38"/>
      <c r="L343" s="5"/>
      <c r="M343" s="5"/>
      <c r="N343" s="38"/>
      <c r="O343" s="38"/>
      <c r="P343" s="5"/>
      <c r="Q343" s="5"/>
      <c r="R343" s="38"/>
      <c r="S343" s="38"/>
      <c r="T343" s="5"/>
      <c r="U343" s="5"/>
      <c r="V343" s="38"/>
      <c r="W343" s="38"/>
      <c r="X343" s="7" t="str">
        <f t="shared" si="27"/>
        <v>---</v>
      </c>
    </row>
    <row r="344" spans="1:24" ht="24.95" customHeight="1" x14ac:dyDescent="0.25">
      <c r="A344" s="1" t="str">
        <f t="shared" si="28"/>
        <v>Красносельский</v>
      </c>
      <c r="B344" s="2" t="str">
        <f t="shared" si="29"/>
        <v>ГБОУ школа № 54</v>
      </c>
      <c r="C344" s="3">
        <f>VLOOKUP(B344,Списки!$C$1:$E$70,2,FALSE)</f>
        <v>8054</v>
      </c>
      <c r="D344" s="3" t="str">
        <f>VLOOKUP(B344,Списки!$C$1:$E$70,3,FALSE)</f>
        <v>СОШ</v>
      </c>
      <c r="E344" s="9"/>
      <c r="F344" s="43">
        <f t="shared" si="30"/>
        <v>212</v>
      </c>
      <c r="G344" s="43">
        <f t="shared" si="30"/>
        <v>196</v>
      </c>
      <c r="H344" s="43">
        <f t="shared" si="31"/>
        <v>8054341</v>
      </c>
      <c r="I344" s="44"/>
      <c r="J344" s="38"/>
      <c r="K344" s="38"/>
      <c r="L344" s="5"/>
      <c r="M344" s="5"/>
      <c r="N344" s="38"/>
      <c r="O344" s="38"/>
      <c r="P344" s="5"/>
      <c r="Q344" s="5"/>
      <c r="R344" s="38"/>
      <c r="S344" s="38"/>
      <c r="T344" s="5"/>
      <c r="U344" s="5"/>
      <c r="V344" s="38"/>
      <c r="W344" s="38"/>
      <c r="X344" s="7" t="str">
        <f t="shared" si="27"/>
        <v>---</v>
      </c>
    </row>
    <row r="345" spans="1:24" ht="24.95" customHeight="1" x14ac:dyDescent="0.25">
      <c r="A345" s="1" t="str">
        <f t="shared" si="28"/>
        <v>Красносельский</v>
      </c>
      <c r="B345" s="2" t="str">
        <f t="shared" si="29"/>
        <v>ГБОУ школа № 54</v>
      </c>
      <c r="C345" s="3">
        <f>VLOOKUP(B345,Списки!$C$1:$E$70,2,FALSE)</f>
        <v>8054</v>
      </c>
      <c r="D345" s="3" t="str">
        <f>VLOOKUP(B345,Списки!$C$1:$E$70,3,FALSE)</f>
        <v>СОШ</v>
      </c>
      <c r="E345" s="9"/>
      <c r="F345" s="43">
        <f t="shared" si="30"/>
        <v>212</v>
      </c>
      <c r="G345" s="43">
        <f t="shared" si="30"/>
        <v>196</v>
      </c>
      <c r="H345" s="43">
        <f t="shared" si="31"/>
        <v>8054342</v>
      </c>
      <c r="I345" s="44"/>
      <c r="J345" s="38"/>
      <c r="K345" s="38"/>
      <c r="L345" s="5"/>
      <c r="M345" s="5"/>
      <c r="N345" s="38"/>
      <c r="O345" s="38"/>
      <c r="P345" s="5"/>
      <c r="Q345" s="5"/>
      <c r="R345" s="38"/>
      <c r="S345" s="38"/>
      <c r="T345" s="5"/>
      <c r="U345" s="5"/>
      <c r="V345" s="38"/>
      <c r="W345" s="38"/>
      <c r="X345" s="7" t="str">
        <f t="shared" si="27"/>
        <v>---</v>
      </c>
    </row>
    <row r="346" spans="1:24" ht="24.95" customHeight="1" x14ac:dyDescent="0.25">
      <c r="A346" s="1" t="str">
        <f t="shared" si="28"/>
        <v>Красносельский</v>
      </c>
      <c r="B346" s="2" t="str">
        <f t="shared" si="29"/>
        <v>ГБОУ школа № 54</v>
      </c>
      <c r="C346" s="3">
        <f>VLOOKUP(B346,Списки!$C$1:$E$70,2,FALSE)</f>
        <v>8054</v>
      </c>
      <c r="D346" s="3" t="str">
        <f>VLOOKUP(B346,Списки!$C$1:$E$70,3,FALSE)</f>
        <v>СОШ</v>
      </c>
      <c r="E346" s="9"/>
      <c r="F346" s="43">
        <f t="shared" si="30"/>
        <v>212</v>
      </c>
      <c r="G346" s="43">
        <f t="shared" si="30"/>
        <v>196</v>
      </c>
      <c r="H346" s="43">
        <f t="shared" si="31"/>
        <v>8054343</v>
      </c>
      <c r="I346" s="44"/>
      <c r="J346" s="38"/>
      <c r="K346" s="38"/>
      <c r="L346" s="5"/>
      <c r="M346" s="5"/>
      <c r="N346" s="38"/>
      <c r="O346" s="38"/>
      <c r="P346" s="5"/>
      <c r="Q346" s="5"/>
      <c r="R346" s="38"/>
      <c r="S346" s="38"/>
      <c r="T346" s="5"/>
      <c r="U346" s="5"/>
      <c r="V346" s="38"/>
      <c r="W346" s="38"/>
      <c r="X346" s="7" t="str">
        <f t="shared" si="27"/>
        <v>---</v>
      </c>
    </row>
    <row r="347" spans="1:24" ht="24.95" customHeight="1" x14ac:dyDescent="0.25">
      <c r="A347" s="1" t="str">
        <f t="shared" si="28"/>
        <v>Красносельский</v>
      </c>
      <c r="B347" s="2" t="str">
        <f t="shared" si="29"/>
        <v>ГБОУ школа № 54</v>
      </c>
      <c r="C347" s="3">
        <f>VLOOKUP(B347,Списки!$C$1:$E$70,2,FALSE)</f>
        <v>8054</v>
      </c>
      <c r="D347" s="3" t="str">
        <f>VLOOKUP(B347,Списки!$C$1:$E$70,3,FALSE)</f>
        <v>СОШ</v>
      </c>
      <c r="E347" s="9"/>
      <c r="F347" s="43">
        <f t="shared" si="30"/>
        <v>212</v>
      </c>
      <c r="G347" s="43">
        <f t="shared" si="30"/>
        <v>196</v>
      </c>
      <c r="H347" s="43">
        <f t="shared" si="31"/>
        <v>8054344</v>
      </c>
      <c r="I347" s="44"/>
      <c r="J347" s="38"/>
      <c r="K347" s="38"/>
      <c r="L347" s="5"/>
      <c r="M347" s="5"/>
      <c r="N347" s="38"/>
      <c r="O347" s="38"/>
      <c r="P347" s="5"/>
      <c r="Q347" s="5"/>
      <c r="R347" s="38"/>
      <c r="S347" s="38"/>
      <c r="T347" s="5"/>
      <c r="U347" s="5"/>
      <c r="V347" s="38"/>
      <c r="W347" s="38"/>
      <c r="X347" s="7" t="str">
        <f t="shared" si="27"/>
        <v>---</v>
      </c>
    </row>
    <row r="348" spans="1:24" ht="24.95" customHeight="1" x14ac:dyDescent="0.25">
      <c r="A348" s="1" t="str">
        <f t="shared" si="28"/>
        <v>Красносельский</v>
      </c>
      <c r="B348" s="2" t="str">
        <f t="shared" si="29"/>
        <v>ГБОУ школа № 54</v>
      </c>
      <c r="C348" s="3">
        <f>VLOOKUP(B348,Списки!$C$1:$E$70,2,FALSE)</f>
        <v>8054</v>
      </c>
      <c r="D348" s="3" t="str">
        <f>VLOOKUP(B348,Списки!$C$1:$E$70,3,FALSE)</f>
        <v>СОШ</v>
      </c>
      <c r="E348" s="9"/>
      <c r="F348" s="43">
        <f t="shared" si="30"/>
        <v>212</v>
      </c>
      <c r="G348" s="43">
        <f t="shared" si="30"/>
        <v>196</v>
      </c>
      <c r="H348" s="43">
        <f t="shared" si="31"/>
        <v>8054345</v>
      </c>
      <c r="I348" s="44"/>
      <c r="J348" s="38"/>
      <c r="K348" s="38"/>
      <c r="L348" s="5"/>
      <c r="M348" s="5"/>
      <c r="N348" s="38"/>
      <c r="O348" s="38"/>
      <c r="P348" s="5"/>
      <c r="Q348" s="5"/>
      <c r="R348" s="38"/>
      <c r="S348" s="38"/>
      <c r="T348" s="5"/>
      <c r="U348" s="5"/>
      <c r="V348" s="38"/>
      <c r="W348" s="38"/>
      <c r="X348" s="7" t="str">
        <f t="shared" si="27"/>
        <v>---</v>
      </c>
    </row>
    <row r="349" spans="1:24" ht="24.95" customHeight="1" x14ac:dyDescent="0.25">
      <c r="A349" s="1" t="str">
        <f t="shared" si="28"/>
        <v>Красносельский</v>
      </c>
      <c r="B349" s="2" t="str">
        <f t="shared" si="29"/>
        <v>ГБОУ школа № 54</v>
      </c>
      <c r="C349" s="3">
        <f>VLOOKUP(B349,Списки!$C$1:$E$70,2,FALSE)</f>
        <v>8054</v>
      </c>
      <c r="D349" s="3" t="str">
        <f>VLOOKUP(B349,Списки!$C$1:$E$70,3,FALSE)</f>
        <v>СОШ</v>
      </c>
      <c r="E349" s="9"/>
      <c r="F349" s="43">
        <f t="shared" si="30"/>
        <v>212</v>
      </c>
      <c r="G349" s="43">
        <f t="shared" si="30"/>
        <v>196</v>
      </c>
      <c r="H349" s="43">
        <f t="shared" si="31"/>
        <v>8054346</v>
      </c>
      <c r="I349" s="44"/>
      <c r="J349" s="38"/>
      <c r="K349" s="38"/>
      <c r="L349" s="5"/>
      <c r="M349" s="5"/>
      <c r="N349" s="38"/>
      <c r="O349" s="38"/>
      <c r="P349" s="5"/>
      <c r="Q349" s="5"/>
      <c r="R349" s="38"/>
      <c r="S349" s="38"/>
      <c r="T349" s="5"/>
      <c r="U349" s="5"/>
      <c r="V349" s="38"/>
      <c r="W349" s="38"/>
      <c r="X349" s="7" t="str">
        <f t="shared" si="27"/>
        <v>---</v>
      </c>
    </row>
    <row r="350" spans="1:24" ht="24.95" customHeight="1" x14ac:dyDescent="0.25">
      <c r="A350" s="1" t="str">
        <f t="shared" si="28"/>
        <v>Красносельский</v>
      </c>
      <c r="B350" s="2" t="str">
        <f t="shared" si="29"/>
        <v>ГБОУ школа № 54</v>
      </c>
      <c r="C350" s="3">
        <f>VLOOKUP(B350,Списки!$C$1:$E$70,2,FALSE)</f>
        <v>8054</v>
      </c>
      <c r="D350" s="3" t="str">
        <f>VLOOKUP(B350,Списки!$C$1:$E$70,3,FALSE)</f>
        <v>СОШ</v>
      </c>
      <c r="E350" s="9"/>
      <c r="F350" s="43">
        <f t="shared" si="30"/>
        <v>212</v>
      </c>
      <c r="G350" s="43">
        <f t="shared" si="30"/>
        <v>196</v>
      </c>
      <c r="H350" s="43">
        <f t="shared" si="31"/>
        <v>8054347</v>
      </c>
      <c r="I350" s="44"/>
      <c r="J350" s="38"/>
      <c r="K350" s="38"/>
      <c r="L350" s="5"/>
      <c r="M350" s="5"/>
      <c r="N350" s="38"/>
      <c r="O350" s="38"/>
      <c r="P350" s="5"/>
      <c r="Q350" s="5"/>
      <c r="R350" s="38"/>
      <c r="S350" s="38"/>
      <c r="T350" s="5"/>
      <c r="U350" s="5"/>
      <c r="V350" s="38"/>
      <c r="W350" s="38"/>
      <c r="X350" s="7" t="str">
        <f t="shared" si="27"/>
        <v>---</v>
      </c>
    </row>
    <row r="351" spans="1:24" ht="24.95" customHeight="1" x14ac:dyDescent="0.25">
      <c r="A351" s="1" t="str">
        <f t="shared" si="28"/>
        <v>Красносельский</v>
      </c>
      <c r="B351" s="2" t="str">
        <f t="shared" si="29"/>
        <v>ГБОУ школа № 54</v>
      </c>
      <c r="C351" s="3">
        <f>VLOOKUP(B351,Списки!$C$1:$E$70,2,FALSE)</f>
        <v>8054</v>
      </c>
      <c r="D351" s="3" t="str">
        <f>VLOOKUP(B351,Списки!$C$1:$E$70,3,FALSE)</f>
        <v>СОШ</v>
      </c>
      <c r="E351" s="9"/>
      <c r="F351" s="43">
        <f t="shared" si="30"/>
        <v>212</v>
      </c>
      <c r="G351" s="43">
        <f t="shared" si="30"/>
        <v>196</v>
      </c>
      <c r="H351" s="43">
        <f t="shared" si="31"/>
        <v>8054348</v>
      </c>
      <c r="I351" s="44"/>
      <c r="J351" s="38"/>
      <c r="K351" s="38"/>
      <c r="L351" s="5"/>
      <c r="M351" s="5"/>
      <c r="N351" s="38"/>
      <c r="O351" s="38"/>
      <c r="P351" s="5"/>
      <c r="Q351" s="5"/>
      <c r="R351" s="38"/>
      <c r="S351" s="38"/>
      <c r="T351" s="5"/>
      <c r="U351" s="5"/>
      <c r="V351" s="38"/>
      <c r="W351" s="38"/>
      <c r="X351" s="7" t="str">
        <f t="shared" si="27"/>
        <v>---</v>
      </c>
    </row>
    <row r="352" spans="1:24" ht="24.95" customHeight="1" x14ac:dyDescent="0.25">
      <c r="A352" s="1" t="str">
        <f t="shared" si="28"/>
        <v>Красносельский</v>
      </c>
      <c r="B352" s="2" t="str">
        <f t="shared" si="29"/>
        <v>ГБОУ школа № 54</v>
      </c>
      <c r="C352" s="3">
        <f>VLOOKUP(B352,Списки!$C$1:$E$70,2,FALSE)</f>
        <v>8054</v>
      </c>
      <c r="D352" s="3" t="str">
        <f>VLOOKUP(B352,Списки!$C$1:$E$70,3,FALSE)</f>
        <v>СОШ</v>
      </c>
      <c r="E352" s="9"/>
      <c r="F352" s="43">
        <f t="shared" si="30"/>
        <v>212</v>
      </c>
      <c r="G352" s="43">
        <f t="shared" si="30"/>
        <v>196</v>
      </c>
      <c r="H352" s="43">
        <f t="shared" si="31"/>
        <v>8054349</v>
      </c>
      <c r="I352" s="44"/>
      <c r="J352" s="38"/>
      <c r="K352" s="38"/>
      <c r="L352" s="5"/>
      <c r="M352" s="5"/>
      <c r="N352" s="38"/>
      <c r="O352" s="38"/>
      <c r="P352" s="5"/>
      <c r="Q352" s="5"/>
      <c r="R352" s="38"/>
      <c r="S352" s="38"/>
      <c r="T352" s="5"/>
      <c r="U352" s="5"/>
      <c r="V352" s="38"/>
      <c r="W352" s="38"/>
      <c r="X352" s="7" t="str">
        <f t="shared" si="27"/>
        <v>---</v>
      </c>
    </row>
    <row r="353" spans="1:24" ht="24.95" customHeight="1" x14ac:dyDescent="0.25">
      <c r="A353" s="1" t="str">
        <f t="shared" si="28"/>
        <v>Красносельский</v>
      </c>
      <c r="B353" s="2" t="str">
        <f t="shared" si="29"/>
        <v>ГБОУ школа № 54</v>
      </c>
      <c r="C353" s="3">
        <f>VLOOKUP(B353,Списки!$C$1:$E$70,2,FALSE)</f>
        <v>8054</v>
      </c>
      <c r="D353" s="3" t="str">
        <f>VLOOKUP(B353,Списки!$C$1:$E$70,3,FALSE)</f>
        <v>СОШ</v>
      </c>
      <c r="E353" s="9"/>
      <c r="F353" s="43">
        <f t="shared" si="30"/>
        <v>212</v>
      </c>
      <c r="G353" s="43">
        <f t="shared" si="30"/>
        <v>196</v>
      </c>
      <c r="H353" s="43">
        <f t="shared" si="31"/>
        <v>8054350</v>
      </c>
      <c r="I353" s="44"/>
      <c r="J353" s="38"/>
      <c r="K353" s="38"/>
      <c r="L353" s="5"/>
      <c r="M353" s="5"/>
      <c r="N353" s="38"/>
      <c r="O353" s="38"/>
      <c r="P353" s="5"/>
      <c r="Q353" s="5"/>
      <c r="R353" s="38"/>
      <c r="S353" s="38"/>
      <c r="T353" s="5"/>
      <c r="U353" s="5"/>
      <c r="V353" s="38"/>
      <c r="W353" s="38"/>
      <c r="X353" s="7" t="str">
        <f t="shared" si="27"/>
        <v>---</v>
      </c>
    </row>
    <row r="354" spans="1:24" ht="24.95" customHeight="1" x14ac:dyDescent="0.25">
      <c r="A354" s="1" t="str">
        <f t="shared" si="28"/>
        <v>Красносельский</v>
      </c>
      <c r="B354" s="2" t="str">
        <f t="shared" si="29"/>
        <v>ГБОУ школа № 54</v>
      </c>
      <c r="C354" s="3">
        <f>VLOOKUP(B354,Списки!$C$1:$E$70,2,FALSE)</f>
        <v>8054</v>
      </c>
      <c r="D354" s="3" t="str">
        <f>VLOOKUP(B354,Списки!$C$1:$E$70,3,FALSE)</f>
        <v>СОШ</v>
      </c>
      <c r="E354" s="9"/>
      <c r="F354" s="43">
        <f t="shared" si="30"/>
        <v>212</v>
      </c>
      <c r="G354" s="43">
        <f t="shared" si="30"/>
        <v>196</v>
      </c>
      <c r="H354" s="43">
        <f t="shared" si="31"/>
        <v>8054351</v>
      </c>
      <c r="I354" s="44"/>
      <c r="J354" s="38"/>
      <c r="K354" s="38"/>
      <c r="L354" s="5"/>
      <c r="M354" s="5"/>
      <c r="N354" s="38"/>
      <c r="O354" s="38"/>
      <c r="P354" s="5"/>
      <c r="Q354" s="5"/>
      <c r="R354" s="38"/>
      <c r="S354" s="38"/>
      <c r="T354" s="5"/>
      <c r="U354" s="5"/>
      <c r="V354" s="38"/>
      <c r="W354" s="38"/>
      <c r="X354" s="7" t="str">
        <f t="shared" si="27"/>
        <v>---</v>
      </c>
    </row>
    <row r="355" spans="1:24" ht="24.95" customHeight="1" x14ac:dyDescent="0.25">
      <c r="A355" s="1" t="str">
        <f t="shared" si="28"/>
        <v>Красносельский</v>
      </c>
      <c r="B355" s="2" t="str">
        <f t="shared" si="29"/>
        <v>ГБОУ школа № 54</v>
      </c>
      <c r="C355" s="3">
        <f>VLOOKUP(B355,Списки!$C$1:$E$70,2,FALSE)</f>
        <v>8054</v>
      </c>
      <c r="D355" s="3" t="str">
        <f>VLOOKUP(B355,Списки!$C$1:$E$70,3,FALSE)</f>
        <v>СОШ</v>
      </c>
      <c r="E355" s="9"/>
      <c r="F355" s="43">
        <f t="shared" si="30"/>
        <v>212</v>
      </c>
      <c r="G355" s="43">
        <f t="shared" si="30"/>
        <v>196</v>
      </c>
      <c r="H355" s="43">
        <f t="shared" si="31"/>
        <v>8054352</v>
      </c>
      <c r="I355" s="44"/>
      <c r="J355" s="38"/>
      <c r="K355" s="38"/>
      <c r="L355" s="5"/>
      <c r="M355" s="5"/>
      <c r="N355" s="38"/>
      <c r="O355" s="38"/>
      <c r="P355" s="5"/>
      <c r="Q355" s="5"/>
      <c r="R355" s="38"/>
      <c r="S355" s="38"/>
      <c r="T355" s="5"/>
      <c r="U355" s="5"/>
      <c r="V355" s="38"/>
      <c r="W355" s="38"/>
      <c r="X355" s="7" t="str">
        <f t="shared" si="27"/>
        <v>---</v>
      </c>
    </row>
    <row r="356" spans="1:24" ht="24.95" customHeight="1" x14ac:dyDescent="0.25">
      <c r="A356" s="1" t="str">
        <f t="shared" si="28"/>
        <v>Красносельский</v>
      </c>
      <c r="B356" s="2" t="str">
        <f t="shared" si="29"/>
        <v>ГБОУ школа № 54</v>
      </c>
      <c r="C356" s="3">
        <f>VLOOKUP(B356,Списки!$C$1:$E$70,2,FALSE)</f>
        <v>8054</v>
      </c>
      <c r="D356" s="3" t="str">
        <f>VLOOKUP(B356,Списки!$C$1:$E$70,3,FALSE)</f>
        <v>СОШ</v>
      </c>
      <c r="E356" s="9"/>
      <c r="F356" s="43">
        <f t="shared" si="30"/>
        <v>212</v>
      </c>
      <c r="G356" s="43">
        <f t="shared" si="30"/>
        <v>196</v>
      </c>
      <c r="H356" s="43">
        <f t="shared" si="31"/>
        <v>8054353</v>
      </c>
      <c r="I356" s="44"/>
      <c r="J356" s="38"/>
      <c r="K356" s="38"/>
      <c r="L356" s="5"/>
      <c r="M356" s="5"/>
      <c r="N356" s="38"/>
      <c r="O356" s="38"/>
      <c r="P356" s="5"/>
      <c r="Q356" s="5"/>
      <c r="R356" s="38"/>
      <c r="S356" s="38"/>
      <c r="T356" s="5"/>
      <c r="U356" s="5"/>
      <c r="V356" s="38"/>
      <c r="W356" s="38"/>
      <c r="X356" s="7" t="str">
        <f t="shared" si="27"/>
        <v>---</v>
      </c>
    </row>
    <row r="357" spans="1:24" ht="24.95" customHeight="1" x14ac:dyDescent="0.25">
      <c r="A357" s="1" t="str">
        <f t="shared" si="28"/>
        <v>Красносельский</v>
      </c>
      <c r="B357" s="2" t="str">
        <f t="shared" si="29"/>
        <v>ГБОУ школа № 54</v>
      </c>
      <c r="C357" s="3">
        <f>VLOOKUP(B357,Списки!$C$1:$E$70,2,FALSE)</f>
        <v>8054</v>
      </c>
      <c r="D357" s="3" t="str">
        <f>VLOOKUP(B357,Списки!$C$1:$E$70,3,FALSE)</f>
        <v>СОШ</v>
      </c>
      <c r="E357" s="9"/>
      <c r="F357" s="43">
        <f t="shared" si="30"/>
        <v>212</v>
      </c>
      <c r="G357" s="43">
        <f t="shared" si="30"/>
        <v>196</v>
      </c>
      <c r="H357" s="43">
        <f t="shared" si="31"/>
        <v>8054354</v>
      </c>
      <c r="I357" s="44"/>
      <c r="J357" s="38"/>
      <c r="K357" s="38"/>
      <c r="L357" s="5"/>
      <c r="M357" s="5"/>
      <c r="N357" s="38"/>
      <c r="O357" s="38"/>
      <c r="P357" s="5"/>
      <c r="Q357" s="5"/>
      <c r="R357" s="38"/>
      <c r="S357" s="38"/>
      <c r="T357" s="5"/>
      <c r="U357" s="5"/>
      <c r="V357" s="38"/>
      <c r="W357" s="38"/>
      <c r="X357" s="7" t="str">
        <f t="shared" si="27"/>
        <v>---</v>
      </c>
    </row>
    <row r="358" spans="1:24" ht="24.95" customHeight="1" x14ac:dyDescent="0.25">
      <c r="A358" s="1" t="str">
        <f t="shared" si="28"/>
        <v>Красносельский</v>
      </c>
      <c r="B358" s="2" t="str">
        <f t="shared" si="29"/>
        <v>ГБОУ школа № 54</v>
      </c>
      <c r="C358" s="3">
        <f>VLOOKUP(B358,Списки!$C$1:$E$70,2,FALSE)</f>
        <v>8054</v>
      </c>
      <c r="D358" s="3" t="str">
        <f>VLOOKUP(B358,Списки!$C$1:$E$70,3,FALSE)</f>
        <v>СОШ</v>
      </c>
      <c r="E358" s="9"/>
      <c r="F358" s="43">
        <f t="shared" si="30"/>
        <v>212</v>
      </c>
      <c r="G358" s="43">
        <f t="shared" si="30"/>
        <v>196</v>
      </c>
      <c r="H358" s="43">
        <f t="shared" si="31"/>
        <v>8054355</v>
      </c>
      <c r="I358" s="44"/>
      <c r="J358" s="38"/>
      <c r="K358" s="38"/>
      <c r="L358" s="5"/>
      <c r="M358" s="5"/>
      <c r="N358" s="38"/>
      <c r="O358" s="38"/>
      <c r="P358" s="5"/>
      <c r="Q358" s="5"/>
      <c r="R358" s="38"/>
      <c r="S358" s="38"/>
      <c r="T358" s="5"/>
      <c r="U358" s="5"/>
      <c r="V358" s="38"/>
      <c r="W358" s="38"/>
      <c r="X358" s="7" t="str">
        <f t="shared" si="27"/>
        <v>---</v>
      </c>
    </row>
    <row r="359" spans="1:24" ht="24.95" customHeight="1" x14ac:dyDescent="0.25">
      <c r="A359" s="1" t="str">
        <f t="shared" si="28"/>
        <v>Красносельский</v>
      </c>
      <c r="B359" s="2" t="str">
        <f t="shared" si="29"/>
        <v>ГБОУ школа № 54</v>
      </c>
      <c r="C359" s="3">
        <f>VLOOKUP(B359,Списки!$C$1:$E$70,2,FALSE)</f>
        <v>8054</v>
      </c>
      <c r="D359" s="3" t="str">
        <f>VLOOKUP(B359,Списки!$C$1:$E$70,3,FALSE)</f>
        <v>СОШ</v>
      </c>
      <c r="E359" s="9"/>
      <c r="F359" s="43">
        <f t="shared" si="30"/>
        <v>212</v>
      </c>
      <c r="G359" s="43">
        <f t="shared" si="30"/>
        <v>196</v>
      </c>
      <c r="H359" s="43">
        <f t="shared" si="31"/>
        <v>8054356</v>
      </c>
      <c r="I359" s="44"/>
      <c r="J359" s="38"/>
      <c r="K359" s="38"/>
      <c r="L359" s="5"/>
      <c r="M359" s="5"/>
      <c r="N359" s="38"/>
      <c r="O359" s="38"/>
      <c r="P359" s="5"/>
      <c r="Q359" s="5"/>
      <c r="R359" s="38"/>
      <c r="S359" s="38"/>
      <c r="T359" s="5"/>
      <c r="U359" s="5"/>
      <c r="V359" s="38"/>
      <c r="W359" s="38"/>
      <c r="X359" s="7" t="str">
        <f t="shared" si="27"/>
        <v>---</v>
      </c>
    </row>
    <row r="360" spans="1:24" ht="24.95" customHeight="1" x14ac:dyDescent="0.25">
      <c r="A360" s="1" t="str">
        <f t="shared" si="28"/>
        <v>Красносельский</v>
      </c>
      <c r="B360" s="2" t="str">
        <f t="shared" si="29"/>
        <v>ГБОУ школа № 54</v>
      </c>
      <c r="C360" s="3">
        <f>VLOOKUP(B360,Списки!$C$1:$E$70,2,FALSE)</f>
        <v>8054</v>
      </c>
      <c r="D360" s="3" t="str">
        <f>VLOOKUP(B360,Списки!$C$1:$E$70,3,FALSE)</f>
        <v>СОШ</v>
      </c>
      <c r="E360" s="9"/>
      <c r="F360" s="43">
        <f t="shared" si="30"/>
        <v>212</v>
      </c>
      <c r="G360" s="43">
        <f t="shared" si="30"/>
        <v>196</v>
      </c>
      <c r="H360" s="43">
        <f t="shared" si="31"/>
        <v>8054357</v>
      </c>
      <c r="I360" s="44"/>
      <c r="J360" s="38"/>
      <c r="K360" s="38"/>
      <c r="L360" s="5"/>
      <c r="M360" s="5"/>
      <c r="N360" s="38"/>
      <c r="O360" s="38"/>
      <c r="P360" s="5"/>
      <c r="Q360" s="5"/>
      <c r="R360" s="38"/>
      <c r="S360" s="38"/>
      <c r="T360" s="5"/>
      <c r="U360" s="5"/>
      <c r="V360" s="38"/>
      <c r="W360" s="38"/>
      <c r="X360" s="7" t="str">
        <f t="shared" si="27"/>
        <v>---</v>
      </c>
    </row>
    <row r="361" spans="1:24" ht="24.95" customHeight="1" x14ac:dyDescent="0.25">
      <c r="A361" s="1" t="str">
        <f t="shared" si="28"/>
        <v>Красносельский</v>
      </c>
      <c r="B361" s="2" t="str">
        <f t="shared" si="29"/>
        <v>ГБОУ школа № 54</v>
      </c>
      <c r="C361" s="3">
        <f>VLOOKUP(B361,Списки!$C$1:$E$70,2,FALSE)</f>
        <v>8054</v>
      </c>
      <c r="D361" s="3" t="str">
        <f>VLOOKUP(B361,Списки!$C$1:$E$70,3,FALSE)</f>
        <v>СОШ</v>
      </c>
      <c r="E361" s="9"/>
      <c r="F361" s="43">
        <f t="shared" si="30"/>
        <v>212</v>
      </c>
      <c r="G361" s="43">
        <f t="shared" si="30"/>
        <v>196</v>
      </c>
      <c r="H361" s="43">
        <f t="shared" si="31"/>
        <v>8054358</v>
      </c>
      <c r="I361" s="44"/>
      <c r="J361" s="38"/>
      <c r="K361" s="38"/>
      <c r="L361" s="5"/>
      <c r="M361" s="5"/>
      <c r="N361" s="38"/>
      <c r="O361" s="38"/>
      <c r="P361" s="5"/>
      <c r="Q361" s="5"/>
      <c r="R361" s="38"/>
      <c r="S361" s="38"/>
      <c r="T361" s="5"/>
      <c r="U361" s="5"/>
      <c r="V361" s="38"/>
      <c r="W361" s="38"/>
      <c r="X361" s="7" t="str">
        <f t="shared" si="27"/>
        <v>---</v>
      </c>
    </row>
    <row r="362" spans="1:24" ht="24.95" customHeight="1" x14ac:dyDescent="0.25">
      <c r="A362" s="1" t="str">
        <f t="shared" si="28"/>
        <v>Красносельский</v>
      </c>
      <c r="B362" s="2" t="str">
        <f t="shared" si="29"/>
        <v>ГБОУ школа № 54</v>
      </c>
      <c r="C362" s="3">
        <f>VLOOKUP(B362,Списки!$C$1:$E$70,2,FALSE)</f>
        <v>8054</v>
      </c>
      <c r="D362" s="3" t="str">
        <f>VLOOKUP(B362,Списки!$C$1:$E$70,3,FALSE)</f>
        <v>СОШ</v>
      </c>
      <c r="E362" s="9"/>
      <c r="F362" s="43">
        <f t="shared" si="30"/>
        <v>212</v>
      </c>
      <c r="G362" s="43">
        <f t="shared" si="30"/>
        <v>196</v>
      </c>
      <c r="H362" s="43">
        <f t="shared" si="31"/>
        <v>8054359</v>
      </c>
      <c r="I362" s="44"/>
      <c r="J362" s="38"/>
      <c r="K362" s="38"/>
      <c r="L362" s="5"/>
      <c r="M362" s="5"/>
      <c r="N362" s="38"/>
      <c r="O362" s="38"/>
      <c r="P362" s="5"/>
      <c r="Q362" s="5"/>
      <c r="R362" s="38"/>
      <c r="S362" s="38"/>
      <c r="T362" s="5"/>
      <c r="U362" s="5"/>
      <c r="V362" s="38"/>
      <c r="W362" s="38"/>
      <c r="X362" s="7" t="str">
        <f t="shared" si="27"/>
        <v>---</v>
      </c>
    </row>
    <row r="363" spans="1:24" ht="24.95" customHeight="1" x14ac:dyDescent="0.25">
      <c r="A363" s="1" t="str">
        <f t="shared" si="28"/>
        <v>Красносельский</v>
      </c>
      <c r="B363" s="2" t="str">
        <f t="shared" si="29"/>
        <v>ГБОУ школа № 54</v>
      </c>
      <c r="C363" s="3">
        <f>VLOOKUP(B363,Списки!$C$1:$E$70,2,FALSE)</f>
        <v>8054</v>
      </c>
      <c r="D363" s="3" t="str">
        <f>VLOOKUP(B363,Списки!$C$1:$E$70,3,FALSE)</f>
        <v>СОШ</v>
      </c>
      <c r="E363" s="9"/>
      <c r="F363" s="43">
        <f t="shared" si="30"/>
        <v>212</v>
      </c>
      <c r="G363" s="43">
        <f t="shared" si="30"/>
        <v>196</v>
      </c>
      <c r="H363" s="43">
        <f t="shared" si="31"/>
        <v>8054360</v>
      </c>
      <c r="I363" s="44"/>
      <c r="J363" s="38"/>
      <c r="K363" s="38"/>
      <c r="L363" s="5"/>
      <c r="M363" s="5"/>
      <c r="N363" s="38"/>
      <c r="O363" s="38"/>
      <c r="P363" s="5"/>
      <c r="Q363" s="5"/>
      <c r="R363" s="38"/>
      <c r="S363" s="38"/>
      <c r="T363" s="5"/>
      <c r="U363" s="5"/>
      <c r="V363" s="38"/>
      <c r="W363" s="38"/>
      <c r="X363" s="7" t="str">
        <f t="shared" si="27"/>
        <v>---</v>
      </c>
    </row>
    <row r="364" spans="1:24" ht="24.95" customHeight="1" x14ac:dyDescent="0.25">
      <c r="A364" s="1" t="str">
        <f t="shared" si="28"/>
        <v>Красносельский</v>
      </c>
      <c r="B364" s="2" t="str">
        <f t="shared" si="29"/>
        <v>ГБОУ школа № 54</v>
      </c>
      <c r="C364" s="3">
        <f>VLOOKUP(B364,Списки!$C$1:$E$70,2,FALSE)</f>
        <v>8054</v>
      </c>
      <c r="D364" s="3" t="str">
        <f>VLOOKUP(B364,Списки!$C$1:$E$70,3,FALSE)</f>
        <v>СОШ</v>
      </c>
      <c r="E364" s="9"/>
      <c r="F364" s="43">
        <f t="shared" si="30"/>
        <v>212</v>
      </c>
      <c r="G364" s="43">
        <f t="shared" si="30"/>
        <v>196</v>
      </c>
      <c r="H364" s="43">
        <f t="shared" si="31"/>
        <v>8054361</v>
      </c>
      <c r="I364" s="44"/>
      <c r="J364" s="38"/>
      <c r="K364" s="38"/>
      <c r="L364" s="5"/>
      <c r="M364" s="5"/>
      <c r="N364" s="38"/>
      <c r="O364" s="38"/>
      <c r="P364" s="5"/>
      <c r="Q364" s="5"/>
      <c r="R364" s="38"/>
      <c r="S364" s="38"/>
      <c r="T364" s="5"/>
      <c r="U364" s="5"/>
      <c r="V364" s="38"/>
      <c r="W364" s="38"/>
      <c r="X364" s="7" t="str">
        <f t="shared" si="27"/>
        <v>---</v>
      </c>
    </row>
    <row r="365" spans="1:24" ht="24.95" customHeight="1" x14ac:dyDescent="0.25">
      <c r="A365" s="1" t="str">
        <f t="shared" si="28"/>
        <v>Красносельский</v>
      </c>
      <c r="B365" s="2" t="str">
        <f t="shared" si="29"/>
        <v>ГБОУ школа № 54</v>
      </c>
      <c r="C365" s="3">
        <f>VLOOKUP(B365,Списки!$C$1:$E$70,2,FALSE)</f>
        <v>8054</v>
      </c>
      <c r="D365" s="3" t="str">
        <f>VLOOKUP(B365,Списки!$C$1:$E$70,3,FALSE)</f>
        <v>СОШ</v>
      </c>
      <c r="E365" s="9"/>
      <c r="F365" s="43">
        <f t="shared" si="30"/>
        <v>212</v>
      </c>
      <c r="G365" s="43">
        <f t="shared" si="30"/>
        <v>196</v>
      </c>
      <c r="H365" s="43">
        <f t="shared" si="31"/>
        <v>8054362</v>
      </c>
      <c r="I365" s="44"/>
      <c r="J365" s="38"/>
      <c r="K365" s="38"/>
      <c r="L365" s="5"/>
      <c r="M365" s="5"/>
      <c r="N365" s="38"/>
      <c r="O365" s="38"/>
      <c r="P365" s="5"/>
      <c r="Q365" s="5"/>
      <c r="R365" s="38"/>
      <c r="S365" s="38"/>
      <c r="T365" s="5"/>
      <c r="U365" s="5"/>
      <c r="V365" s="38"/>
      <c r="W365" s="38"/>
      <c r="X365" s="7" t="str">
        <f t="shared" si="27"/>
        <v>---</v>
      </c>
    </row>
    <row r="366" spans="1:24" ht="24.95" customHeight="1" x14ac:dyDescent="0.25">
      <c r="A366" s="1" t="str">
        <f t="shared" si="28"/>
        <v>Красносельский</v>
      </c>
      <c r="B366" s="2" t="str">
        <f t="shared" si="29"/>
        <v>ГБОУ школа № 54</v>
      </c>
      <c r="C366" s="3">
        <f>VLOOKUP(B366,Списки!$C$1:$E$70,2,FALSE)</f>
        <v>8054</v>
      </c>
      <c r="D366" s="3" t="str">
        <f>VLOOKUP(B366,Списки!$C$1:$E$70,3,FALSE)</f>
        <v>СОШ</v>
      </c>
      <c r="E366" s="9"/>
      <c r="F366" s="43">
        <f t="shared" si="30"/>
        <v>212</v>
      </c>
      <c r="G366" s="43">
        <f t="shared" si="30"/>
        <v>196</v>
      </c>
      <c r="H366" s="43">
        <f t="shared" si="31"/>
        <v>8054363</v>
      </c>
      <c r="I366" s="44"/>
      <c r="J366" s="38"/>
      <c r="K366" s="38"/>
      <c r="L366" s="5"/>
      <c r="M366" s="5"/>
      <c r="N366" s="38"/>
      <c r="O366" s="38"/>
      <c r="P366" s="5"/>
      <c r="Q366" s="5"/>
      <c r="R366" s="38"/>
      <c r="S366" s="38"/>
      <c r="T366" s="5"/>
      <c r="U366" s="5"/>
      <c r="V366" s="38"/>
      <c r="W366" s="38"/>
      <c r="X366" s="7" t="str">
        <f t="shared" si="27"/>
        <v>---</v>
      </c>
    </row>
    <row r="367" spans="1:24" ht="24.95" customHeight="1" x14ac:dyDescent="0.25">
      <c r="A367" s="1" t="str">
        <f t="shared" si="28"/>
        <v>Красносельский</v>
      </c>
      <c r="B367" s="2" t="str">
        <f t="shared" si="29"/>
        <v>ГБОУ школа № 54</v>
      </c>
      <c r="C367" s="3">
        <f>VLOOKUP(B367,Списки!$C$1:$E$70,2,FALSE)</f>
        <v>8054</v>
      </c>
      <c r="D367" s="3" t="str">
        <f>VLOOKUP(B367,Списки!$C$1:$E$70,3,FALSE)</f>
        <v>СОШ</v>
      </c>
      <c r="E367" s="9"/>
      <c r="F367" s="43">
        <f t="shared" si="30"/>
        <v>212</v>
      </c>
      <c r="G367" s="43">
        <f t="shared" si="30"/>
        <v>196</v>
      </c>
      <c r="H367" s="43">
        <f t="shared" si="31"/>
        <v>8054364</v>
      </c>
      <c r="I367" s="44"/>
      <c r="J367" s="38"/>
      <c r="K367" s="38"/>
      <c r="L367" s="5"/>
      <c r="M367" s="5"/>
      <c r="N367" s="38"/>
      <c r="O367" s="38"/>
      <c r="P367" s="5"/>
      <c r="Q367" s="5"/>
      <c r="R367" s="38"/>
      <c r="S367" s="38"/>
      <c r="T367" s="5"/>
      <c r="U367" s="5"/>
      <c r="V367" s="38"/>
      <c r="W367" s="38"/>
      <c r="X367" s="7" t="str">
        <f t="shared" si="27"/>
        <v>---</v>
      </c>
    </row>
    <row r="368" spans="1:24" ht="24.95" customHeight="1" x14ac:dyDescent="0.25">
      <c r="A368" s="1" t="str">
        <f t="shared" si="28"/>
        <v>Красносельский</v>
      </c>
      <c r="B368" s="2" t="str">
        <f t="shared" si="29"/>
        <v>ГБОУ школа № 54</v>
      </c>
      <c r="C368" s="3">
        <f>VLOOKUP(B368,Списки!$C$1:$E$70,2,FALSE)</f>
        <v>8054</v>
      </c>
      <c r="D368" s="3" t="str">
        <f>VLOOKUP(B368,Списки!$C$1:$E$70,3,FALSE)</f>
        <v>СОШ</v>
      </c>
      <c r="E368" s="9"/>
      <c r="F368" s="43">
        <f t="shared" si="30"/>
        <v>212</v>
      </c>
      <c r="G368" s="43">
        <f t="shared" si="30"/>
        <v>196</v>
      </c>
      <c r="H368" s="43">
        <f t="shared" si="31"/>
        <v>8054365</v>
      </c>
      <c r="I368" s="44"/>
      <c r="J368" s="38"/>
      <c r="K368" s="38"/>
      <c r="L368" s="5"/>
      <c r="M368" s="5"/>
      <c r="N368" s="38"/>
      <c r="O368" s="38"/>
      <c r="P368" s="5"/>
      <c r="Q368" s="5"/>
      <c r="R368" s="38"/>
      <c r="S368" s="38"/>
      <c r="T368" s="5"/>
      <c r="U368" s="5"/>
      <c r="V368" s="38"/>
      <c r="W368" s="38"/>
      <c r="X368" s="7" t="str">
        <f t="shared" si="27"/>
        <v>---</v>
      </c>
    </row>
    <row r="369" spans="1:24" ht="24.95" customHeight="1" x14ac:dyDescent="0.25">
      <c r="A369" s="1" t="str">
        <f t="shared" si="28"/>
        <v>Красносельский</v>
      </c>
      <c r="B369" s="2" t="str">
        <f t="shared" si="29"/>
        <v>ГБОУ школа № 54</v>
      </c>
      <c r="C369" s="3">
        <f>VLOOKUP(B369,Списки!$C$1:$E$70,2,FALSE)</f>
        <v>8054</v>
      </c>
      <c r="D369" s="3" t="str">
        <f>VLOOKUP(B369,Списки!$C$1:$E$70,3,FALSE)</f>
        <v>СОШ</v>
      </c>
      <c r="E369" s="9"/>
      <c r="F369" s="43">
        <f t="shared" si="30"/>
        <v>212</v>
      </c>
      <c r="G369" s="43">
        <f t="shared" si="30"/>
        <v>196</v>
      </c>
      <c r="H369" s="43">
        <f t="shared" si="31"/>
        <v>8054366</v>
      </c>
      <c r="I369" s="44"/>
      <c r="J369" s="38"/>
      <c r="K369" s="38"/>
      <c r="L369" s="5"/>
      <c r="M369" s="5"/>
      <c r="N369" s="38"/>
      <c r="O369" s="38"/>
      <c r="P369" s="5"/>
      <c r="Q369" s="5"/>
      <c r="R369" s="38"/>
      <c r="S369" s="38"/>
      <c r="T369" s="5"/>
      <c r="U369" s="5"/>
      <c r="V369" s="38"/>
      <c r="W369" s="38"/>
      <c r="X369" s="7" t="str">
        <f t="shared" si="27"/>
        <v>---</v>
      </c>
    </row>
    <row r="370" spans="1:24" ht="24.95" customHeight="1" x14ac:dyDescent="0.25">
      <c r="A370" s="1" t="str">
        <f t="shared" si="28"/>
        <v>Красносельский</v>
      </c>
      <c r="B370" s="2" t="str">
        <f t="shared" si="29"/>
        <v>ГБОУ школа № 54</v>
      </c>
      <c r="C370" s="3">
        <f>VLOOKUP(B370,Списки!$C$1:$E$70,2,FALSE)</f>
        <v>8054</v>
      </c>
      <c r="D370" s="3" t="str">
        <f>VLOOKUP(B370,Списки!$C$1:$E$70,3,FALSE)</f>
        <v>СОШ</v>
      </c>
      <c r="E370" s="9"/>
      <c r="F370" s="43">
        <f t="shared" si="30"/>
        <v>212</v>
      </c>
      <c r="G370" s="43">
        <f t="shared" si="30"/>
        <v>196</v>
      </c>
      <c r="H370" s="43">
        <f t="shared" si="31"/>
        <v>8054367</v>
      </c>
      <c r="I370" s="44"/>
      <c r="J370" s="38"/>
      <c r="K370" s="38"/>
      <c r="L370" s="5"/>
      <c r="M370" s="5"/>
      <c r="N370" s="38"/>
      <c r="O370" s="38"/>
      <c r="P370" s="5"/>
      <c r="Q370" s="5"/>
      <c r="R370" s="38"/>
      <c r="S370" s="38"/>
      <c r="T370" s="5"/>
      <c r="U370" s="5"/>
      <c r="V370" s="38"/>
      <c r="W370" s="38"/>
      <c r="X370" s="7" t="str">
        <f t="shared" si="27"/>
        <v>---</v>
      </c>
    </row>
    <row r="371" spans="1:24" ht="24.95" customHeight="1" x14ac:dyDescent="0.25">
      <c r="A371" s="1" t="str">
        <f t="shared" si="28"/>
        <v>Красносельский</v>
      </c>
      <c r="B371" s="2" t="str">
        <f t="shared" si="29"/>
        <v>ГБОУ школа № 54</v>
      </c>
      <c r="C371" s="3">
        <f>VLOOKUP(B371,Списки!$C$1:$E$70,2,FALSE)</f>
        <v>8054</v>
      </c>
      <c r="D371" s="3" t="str">
        <f>VLOOKUP(B371,Списки!$C$1:$E$70,3,FALSE)</f>
        <v>СОШ</v>
      </c>
      <c r="E371" s="9"/>
      <c r="F371" s="43">
        <f t="shared" si="30"/>
        <v>212</v>
      </c>
      <c r="G371" s="43">
        <f t="shared" si="30"/>
        <v>196</v>
      </c>
      <c r="H371" s="43">
        <f t="shared" si="31"/>
        <v>8054368</v>
      </c>
      <c r="I371" s="44"/>
      <c r="J371" s="38"/>
      <c r="K371" s="38"/>
      <c r="L371" s="5"/>
      <c r="M371" s="5"/>
      <c r="N371" s="38"/>
      <c r="O371" s="38"/>
      <c r="P371" s="5"/>
      <c r="Q371" s="5"/>
      <c r="R371" s="38"/>
      <c r="S371" s="38"/>
      <c r="T371" s="5"/>
      <c r="U371" s="5"/>
      <c r="V371" s="38"/>
      <c r="W371" s="38"/>
      <c r="X371" s="7" t="str">
        <f t="shared" si="27"/>
        <v>---</v>
      </c>
    </row>
    <row r="372" spans="1:24" ht="24.95" customHeight="1" x14ac:dyDescent="0.25">
      <c r="A372" s="1" t="str">
        <f t="shared" si="28"/>
        <v>Красносельский</v>
      </c>
      <c r="B372" s="2" t="str">
        <f t="shared" si="29"/>
        <v>ГБОУ школа № 54</v>
      </c>
      <c r="C372" s="3">
        <f>VLOOKUP(B372,Списки!$C$1:$E$70,2,FALSE)</f>
        <v>8054</v>
      </c>
      <c r="D372" s="3" t="str">
        <f>VLOOKUP(B372,Списки!$C$1:$E$70,3,FALSE)</f>
        <v>СОШ</v>
      </c>
      <c r="E372" s="9"/>
      <c r="F372" s="43">
        <f t="shared" si="30"/>
        <v>212</v>
      </c>
      <c r="G372" s="43">
        <f t="shared" si="30"/>
        <v>196</v>
      </c>
      <c r="H372" s="43">
        <f t="shared" si="31"/>
        <v>8054369</v>
      </c>
      <c r="I372" s="44"/>
      <c r="J372" s="38"/>
      <c r="K372" s="38"/>
      <c r="L372" s="5"/>
      <c r="M372" s="5"/>
      <c r="N372" s="38"/>
      <c r="O372" s="38"/>
      <c r="P372" s="5"/>
      <c r="Q372" s="5"/>
      <c r="R372" s="38"/>
      <c r="S372" s="38"/>
      <c r="T372" s="5"/>
      <c r="U372" s="5"/>
      <c r="V372" s="38"/>
      <c r="W372" s="38"/>
      <c r="X372" s="7" t="str">
        <f t="shared" si="27"/>
        <v>---</v>
      </c>
    </row>
    <row r="373" spans="1:24" ht="24.95" customHeight="1" x14ac:dyDescent="0.25">
      <c r="A373" s="1" t="str">
        <f t="shared" si="28"/>
        <v>Красносельский</v>
      </c>
      <c r="B373" s="2" t="str">
        <f t="shared" si="29"/>
        <v>ГБОУ школа № 54</v>
      </c>
      <c r="C373" s="3">
        <f>VLOOKUP(B373,Списки!$C$1:$E$70,2,FALSE)</f>
        <v>8054</v>
      </c>
      <c r="D373" s="3" t="str">
        <f>VLOOKUP(B373,Списки!$C$1:$E$70,3,FALSE)</f>
        <v>СОШ</v>
      </c>
      <c r="E373" s="9"/>
      <c r="F373" s="43">
        <f t="shared" si="30"/>
        <v>212</v>
      </c>
      <c r="G373" s="43">
        <f t="shared" si="30"/>
        <v>196</v>
      </c>
      <c r="H373" s="43">
        <f t="shared" si="31"/>
        <v>8054370</v>
      </c>
      <c r="I373" s="44"/>
      <c r="J373" s="38"/>
      <c r="K373" s="38"/>
      <c r="L373" s="5"/>
      <c r="M373" s="5"/>
      <c r="N373" s="38"/>
      <c r="O373" s="38"/>
      <c r="P373" s="5"/>
      <c r="Q373" s="5"/>
      <c r="R373" s="38"/>
      <c r="S373" s="38"/>
      <c r="T373" s="5"/>
      <c r="U373" s="5"/>
      <c r="V373" s="38"/>
      <c r="W373" s="38"/>
      <c r="X373" s="7" t="str">
        <f t="shared" si="27"/>
        <v>---</v>
      </c>
    </row>
    <row r="374" spans="1:24" ht="24.95" customHeight="1" x14ac:dyDescent="0.25">
      <c r="A374" s="1" t="str">
        <f t="shared" si="28"/>
        <v>Красносельский</v>
      </c>
      <c r="B374" s="2" t="str">
        <f t="shared" si="29"/>
        <v>ГБОУ школа № 54</v>
      </c>
      <c r="C374" s="3">
        <f>VLOOKUP(B374,Списки!$C$1:$E$70,2,FALSE)</f>
        <v>8054</v>
      </c>
      <c r="D374" s="3" t="str">
        <f>VLOOKUP(B374,Списки!$C$1:$E$70,3,FALSE)</f>
        <v>СОШ</v>
      </c>
      <c r="E374" s="9"/>
      <c r="F374" s="43">
        <f t="shared" si="30"/>
        <v>212</v>
      </c>
      <c r="G374" s="43">
        <f t="shared" si="30"/>
        <v>196</v>
      </c>
      <c r="H374" s="43">
        <f t="shared" si="31"/>
        <v>8054371</v>
      </c>
      <c r="I374" s="44"/>
      <c r="J374" s="38"/>
      <c r="K374" s="38"/>
      <c r="L374" s="5"/>
      <c r="M374" s="5"/>
      <c r="N374" s="38"/>
      <c r="O374" s="38"/>
      <c r="P374" s="5"/>
      <c r="Q374" s="5"/>
      <c r="R374" s="38"/>
      <c r="S374" s="38"/>
      <c r="T374" s="5"/>
      <c r="U374" s="5"/>
      <c r="V374" s="38"/>
      <c r="W374" s="38"/>
      <c r="X374" s="7" t="str">
        <f t="shared" si="27"/>
        <v>---</v>
      </c>
    </row>
    <row r="375" spans="1:24" ht="24.95" customHeight="1" x14ac:dyDescent="0.25">
      <c r="A375" s="1" t="str">
        <f t="shared" si="28"/>
        <v>Красносельский</v>
      </c>
      <c r="B375" s="2" t="str">
        <f t="shared" si="29"/>
        <v>ГБОУ школа № 54</v>
      </c>
      <c r="C375" s="3">
        <f>VLOOKUP(B375,Списки!$C$1:$E$70,2,FALSE)</f>
        <v>8054</v>
      </c>
      <c r="D375" s="3" t="str">
        <f>VLOOKUP(B375,Списки!$C$1:$E$70,3,FALSE)</f>
        <v>СОШ</v>
      </c>
      <c r="E375" s="9"/>
      <c r="F375" s="43">
        <f t="shared" si="30"/>
        <v>212</v>
      </c>
      <c r="G375" s="43">
        <f t="shared" si="30"/>
        <v>196</v>
      </c>
      <c r="H375" s="43">
        <f t="shared" si="31"/>
        <v>8054372</v>
      </c>
      <c r="I375" s="44"/>
      <c r="J375" s="38"/>
      <c r="K375" s="38"/>
      <c r="L375" s="5"/>
      <c r="M375" s="5"/>
      <c r="N375" s="38"/>
      <c r="O375" s="38"/>
      <c r="P375" s="5"/>
      <c r="Q375" s="5"/>
      <c r="R375" s="38"/>
      <c r="S375" s="38"/>
      <c r="T375" s="5"/>
      <c r="U375" s="5"/>
      <c r="V375" s="38"/>
      <c r="W375" s="38"/>
      <c r="X375" s="7" t="str">
        <f t="shared" si="27"/>
        <v>---</v>
      </c>
    </row>
    <row r="376" spans="1:24" ht="24.95" customHeight="1" x14ac:dyDescent="0.25">
      <c r="A376" s="1" t="str">
        <f t="shared" si="28"/>
        <v>Красносельский</v>
      </c>
      <c r="B376" s="2" t="str">
        <f t="shared" si="29"/>
        <v>ГБОУ школа № 54</v>
      </c>
      <c r="C376" s="3">
        <f>VLOOKUP(B376,Списки!$C$1:$E$70,2,FALSE)</f>
        <v>8054</v>
      </c>
      <c r="D376" s="3" t="str">
        <f>VLOOKUP(B376,Списки!$C$1:$E$70,3,FALSE)</f>
        <v>СОШ</v>
      </c>
      <c r="E376" s="9"/>
      <c r="F376" s="43">
        <f t="shared" si="30"/>
        <v>212</v>
      </c>
      <c r="G376" s="43">
        <f t="shared" si="30"/>
        <v>196</v>
      </c>
      <c r="H376" s="43">
        <f t="shared" si="31"/>
        <v>8054373</v>
      </c>
      <c r="I376" s="44"/>
      <c r="J376" s="38"/>
      <c r="K376" s="38"/>
      <c r="L376" s="5"/>
      <c r="M376" s="5"/>
      <c r="N376" s="38"/>
      <c r="O376" s="38"/>
      <c r="P376" s="5"/>
      <c r="Q376" s="5"/>
      <c r="R376" s="38"/>
      <c r="S376" s="38"/>
      <c r="T376" s="5"/>
      <c r="U376" s="5"/>
      <c r="V376" s="38"/>
      <c r="W376" s="38"/>
      <c r="X376" s="7" t="str">
        <f t="shared" si="27"/>
        <v>---</v>
      </c>
    </row>
    <row r="377" spans="1:24" ht="24.95" customHeight="1" x14ac:dyDescent="0.25">
      <c r="A377" s="1" t="str">
        <f t="shared" si="28"/>
        <v>Красносельский</v>
      </c>
      <c r="B377" s="2" t="str">
        <f t="shared" si="29"/>
        <v>ГБОУ школа № 54</v>
      </c>
      <c r="C377" s="3">
        <f>VLOOKUP(B377,Списки!$C$1:$E$70,2,FALSE)</f>
        <v>8054</v>
      </c>
      <c r="D377" s="3" t="str">
        <f>VLOOKUP(B377,Списки!$C$1:$E$70,3,FALSE)</f>
        <v>СОШ</v>
      </c>
      <c r="E377" s="9"/>
      <c r="F377" s="43">
        <f t="shared" si="30"/>
        <v>212</v>
      </c>
      <c r="G377" s="43">
        <f t="shared" si="30"/>
        <v>196</v>
      </c>
      <c r="H377" s="43">
        <f t="shared" si="31"/>
        <v>8054374</v>
      </c>
      <c r="I377" s="44"/>
      <c r="J377" s="38"/>
      <c r="K377" s="38"/>
      <c r="L377" s="5"/>
      <c r="M377" s="5"/>
      <c r="N377" s="38"/>
      <c r="O377" s="38"/>
      <c r="P377" s="5"/>
      <c r="Q377" s="5"/>
      <c r="R377" s="38"/>
      <c r="S377" s="38"/>
      <c r="T377" s="5"/>
      <c r="U377" s="5"/>
      <c r="V377" s="38"/>
      <c r="W377" s="38"/>
      <c r="X377" s="7" t="str">
        <f t="shared" si="27"/>
        <v>---</v>
      </c>
    </row>
    <row r="378" spans="1:24" ht="24.95" customHeight="1" x14ac:dyDescent="0.25">
      <c r="A378" s="1" t="str">
        <f t="shared" si="28"/>
        <v>Красносельский</v>
      </c>
      <c r="B378" s="2" t="str">
        <f t="shared" si="29"/>
        <v>ГБОУ школа № 54</v>
      </c>
      <c r="C378" s="3">
        <f>VLOOKUP(B378,Списки!$C$1:$E$70,2,FALSE)</f>
        <v>8054</v>
      </c>
      <c r="D378" s="3" t="str">
        <f>VLOOKUP(B378,Списки!$C$1:$E$70,3,FALSE)</f>
        <v>СОШ</v>
      </c>
      <c r="E378" s="9"/>
      <c r="F378" s="43">
        <f t="shared" si="30"/>
        <v>212</v>
      </c>
      <c r="G378" s="43">
        <f t="shared" si="30"/>
        <v>196</v>
      </c>
      <c r="H378" s="43">
        <f t="shared" si="31"/>
        <v>8054375</v>
      </c>
      <c r="I378" s="44"/>
      <c r="J378" s="38"/>
      <c r="K378" s="38"/>
      <c r="L378" s="5"/>
      <c r="M378" s="5"/>
      <c r="N378" s="38"/>
      <c r="O378" s="38"/>
      <c r="P378" s="5"/>
      <c r="Q378" s="5"/>
      <c r="R378" s="38"/>
      <c r="S378" s="38"/>
      <c r="T378" s="5"/>
      <c r="U378" s="5"/>
      <c r="V378" s="38"/>
      <c r="W378" s="38"/>
      <c r="X378" s="7" t="str">
        <f t="shared" si="27"/>
        <v>---</v>
      </c>
    </row>
    <row r="379" spans="1:24" ht="24.95" customHeight="1" x14ac:dyDescent="0.25">
      <c r="A379" s="1" t="str">
        <f t="shared" si="28"/>
        <v>Красносельский</v>
      </c>
      <c r="B379" s="2" t="str">
        <f t="shared" si="29"/>
        <v>ГБОУ школа № 54</v>
      </c>
      <c r="C379" s="3">
        <f>VLOOKUP(B379,Списки!$C$1:$E$70,2,FALSE)</f>
        <v>8054</v>
      </c>
      <c r="D379" s="3" t="str">
        <f>VLOOKUP(B379,Списки!$C$1:$E$70,3,FALSE)</f>
        <v>СОШ</v>
      </c>
      <c r="E379" s="9"/>
      <c r="F379" s="43">
        <f t="shared" si="30"/>
        <v>212</v>
      </c>
      <c r="G379" s="43">
        <f t="shared" si="30"/>
        <v>196</v>
      </c>
      <c r="H379" s="43">
        <f t="shared" si="31"/>
        <v>8054376</v>
      </c>
      <c r="I379" s="44"/>
      <c r="J379" s="38"/>
      <c r="K379" s="38"/>
      <c r="L379" s="5"/>
      <c r="M379" s="5"/>
      <c r="N379" s="38"/>
      <c r="O379" s="38"/>
      <c r="P379" s="5"/>
      <c r="Q379" s="5"/>
      <c r="R379" s="38"/>
      <c r="S379" s="38"/>
      <c r="T379" s="5"/>
      <c r="U379" s="5"/>
      <c r="V379" s="38"/>
      <c r="W379" s="38"/>
      <c r="X379" s="7" t="str">
        <f t="shared" si="27"/>
        <v>---</v>
      </c>
    </row>
    <row r="380" spans="1:24" ht="24.95" customHeight="1" x14ac:dyDescent="0.25">
      <c r="A380" s="1" t="str">
        <f t="shared" si="28"/>
        <v>Красносельский</v>
      </c>
      <c r="B380" s="2" t="str">
        <f t="shared" si="29"/>
        <v>ГБОУ школа № 54</v>
      </c>
      <c r="C380" s="3">
        <f>VLOOKUP(B380,Списки!$C$1:$E$70,2,FALSE)</f>
        <v>8054</v>
      </c>
      <c r="D380" s="3" t="str">
        <f>VLOOKUP(B380,Списки!$C$1:$E$70,3,FALSE)</f>
        <v>СОШ</v>
      </c>
      <c r="E380" s="9"/>
      <c r="F380" s="43">
        <f t="shared" si="30"/>
        <v>212</v>
      </c>
      <c r="G380" s="43">
        <f t="shared" si="30"/>
        <v>196</v>
      </c>
      <c r="H380" s="43">
        <f t="shared" si="31"/>
        <v>8054377</v>
      </c>
      <c r="I380" s="44"/>
      <c r="J380" s="38"/>
      <c r="K380" s="38"/>
      <c r="L380" s="5"/>
      <c r="M380" s="5"/>
      <c r="N380" s="38"/>
      <c r="O380" s="38"/>
      <c r="P380" s="5"/>
      <c r="Q380" s="5"/>
      <c r="R380" s="38"/>
      <c r="S380" s="38"/>
      <c r="T380" s="5"/>
      <c r="U380" s="5"/>
      <c r="V380" s="38"/>
      <c r="W380" s="38"/>
      <c r="X380" s="7" t="str">
        <f t="shared" si="27"/>
        <v>---</v>
      </c>
    </row>
    <row r="381" spans="1:24" ht="24.95" customHeight="1" x14ac:dyDescent="0.25">
      <c r="A381" s="1" t="str">
        <f t="shared" si="28"/>
        <v>Красносельский</v>
      </c>
      <c r="B381" s="2" t="str">
        <f t="shared" si="29"/>
        <v>ГБОУ школа № 54</v>
      </c>
      <c r="C381" s="3">
        <f>VLOOKUP(B381,Списки!$C$1:$E$70,2,FALSE)</f>
        <v>8054</v>
      </c>
      <c r="D381" s="3" t="str">
        <f>VLOOKUP(B381,Списки!$C$1:$E$70,3,FALSE)</f>
        <v>СОШ</v>
      </c>
      <c r="E381" s="9"/>
      <c r="F381" s="43">
        <f t="shared" si="30"/>
        <v>212</v>
      </c>
      <c r="G381" s="43">
        <f t="shared" si="30"/>
        <v>196</v>
      </c>
      <c r="H381" s="43">
        <f t="shared" si="31"/>
        <v>8054378</v>
      </c>
      <c r="I381" s="44"/>
      <c r="J381" s="38"/>
      <c r="K381" s="38"/>
      <c r="L381" s="5"/>
      <c r="M381" s="5"/>
      <c r="N381" s="38"/>
      <c r="O381" s="38"/>
      <c r="P381" s="5"/>
      <c r="Q381" s="5"/>
      <c r="R381" s="38"/>
      <c r="S381" s="38"/>
      <c r="T381" s="5"/>
      <c r="U381" s="5"/>
      <c r="V381" s="38"/>
      <c r="W381" s="38"/>
      <c r="X381" s="7" t="str">
        <f t="shared" si="27"/>
        <v>---</v>
      </c>
    </row>
    <row r="382" spans="1:24" ht="24.95" customHeight="1" x14ac:dyDescent="0.25">
      <c r="A382" s="1" t="str">
        <f t="shared" si="28"/>
        <v>Красносельский</v>
      </c>
      <c r="B382" s="2" t="str">
        <f t="shared" si="29"/>
        <v>ГБОУ школа № 54</v>
      </c>
      <c r="C382" s="3">
        <f>VLOOKUP(B382,Списки!$C$1:$E$70,2,FALSE)</f>
        <v>8054</v>
      </c>
      <c r="D382" s="3" t="str">
        <f>VLOOKUP(B382,Списки!$C$1:$E$70,3,FALSE)</f>
        <v>СОШ</v>
      </c>
      <c r="E382" s="9"/>
      <c r="F382" s="43">
        <f t="shared" si="30"/>
        <v>212</v>
      </c>
      <c r="G382" s="43">
        <f t="shared" si="30"/>
        <v>196</v>
      </c>
      <c r="H382" s="43">
        <f t="shared" si="31"/>
        <v>8054379</v>
      </c>
      <c r="I382" s="44"/>
      <c r="J382" s="38"/>
      <c r="K382" s="38"/>
      <c r="L382" s="5"/>
      <c r="M382" s="5"/>
      <c r="N382" s="38"/>
      <c r="O382" s="38"/>
      <c r="P382" s="5"/>
      <c r="Q382" s="5"/>
      <c r="R382" s="38"/>
      <c r="S382" s="38"/>
      <c r="T382" s="5"/>
      <c r="U382" s="5"/>
      <c r="V382" s="38"/>
      <c r="W382" s="38"/>
      <c r="X382" s="7" t="str">
        <f t="shared" si="27"/>
        <v>---</v>
      </c>
    </row>
    <row r="383" spans="1:24" ht="24.95" customHeight="1" x14ac:dyDescent="0.25">
      <c r="A383" s="1" t="str">
        <f t="shared" si="28"/>
        <v>Красносельский</v>
      </c>
      <c r="B383" s="2" t="str">
        <f t="shared" si="29"/>
        <v>ГБОУ школа № 54</v>
      </c>
      <c r="C383" s="3">
        <f>VLOOKUP(B383,Списки!$C$1:$E$70,2,FALSE)</f>
        <v>8054</v>
      </c>
      <c r="D383" s="3" t="str">
        <f>VLOOKUP(B383,Списки!$C$1:$E$70,3,FALSE)</f>
        <v>СОШ</v>
      </c>
      <c r="E383" s="9"/>
      <c r="F383" s="43">
        <f t="shared" si="30"/>
        <v>212</v>
      </c>
      <c r="G383" s="43">
        <f t="shared" si="30"/>
        <v>196</v>
      </c>
      <c r="H383" s="43">
        <f t="shared" si="31"/>
        <v>8054380</v>
      </c>
      <c r="I383" s="44"/>
      <c r="J383" s="38"/>
      <c r="K383" s="38"/>
      <c r="L383" s="5"/>
      <c r="M383" s="5"/>
      <c r="N383" s="38"/>
      <c r="O383" s="38"/>
      <c r="P383" s="5"/>
      <c r="Q383" s="5"/>
      <c r="R383" s="38"/>
      <c r="S383" s="38"/>
      <c r="T383" s="5"/>
      <c r="U383" s="5"/>
      <c r="V383" s="38"/>
      <c r="W383" s="38"/>
      <c r="X383" s="7" t="str">
        <f t="shared" si="27"/>
        <v>---</v>
      </c>
    </row>
    <row r="384" spans="1:24" ht="24.95" customHeight="1" x14ac:dyDescent="0.25">
      <c r="A384" s="1" t="str">
        <f t="shared" si="28"/>
        <v>Красносельский</v>
      </c>
      <c r="B384" s="2" t="str">
        <f t="shared" si="29"/>
        <v>ГБОУ школа № 54</v>
      </c>
      <c r="C384" s="3">
        <f>VLOOKUP(B384,Списки!$C$1:$E$70,2,FALSE)</f>
        <v>8054</v>
      </c>
      <c r="D384" s="3" t="str">
        <f>VLOOKUP(B384,Списки!$C$1:$E$70,3,FALSE)</f>
        <v>СОШ</v>
      </c>
      <c r="E384" s="9"/>
      <c r="F384" s="43">
        <f t="shared" si="30"/>
        <v>212</v>
      </c>
      <c r="G384" s="43">
        <f t="shared" si="30"/>
        <v>196</v>
      </c>
      <c r="H384" s="43">
        <f t="shared" si="31"/>
        <v>8054381</v>
      </c>
      <c r="I384" s="44"/>
      <c r="J384" s="38"/>
      <c r="K384" s="38"/>
      <c r="L384" s="5"/>
      <c r="M384" s="5"/>
      <c r="N384" s="38"/>
      <c r="O384" s="38"/>
      <c r="P384" s="5"/>
      <c r="Q384" s="5"/>
      <c r="R384" s="38"/>
      <c r="S384" s="38"/>
      <c r="T384" s="5"/>
      <c r="U384" s="5"/>
      <c r="V384" s="38"/>
      <c r="W384" s="38"/>
      <c r="X384" s="7" t="str">
        <f t="shared" si="27"/>
        <v>---</v>
      </c>
    </row>
    <row r="385" spans="1:24" ht="24.95" customHeight="1" x14ac:dyDescent="0.25">
      <c r="A385" s="1" t="str">
        <f t="shared" si="28"/>
        <v>Красносельский</v>
      </c>
      <c r="B385" s="2" t="str">
        <f t="shared" si="29"/>
        <v>ГБОУ школа № 54</v>
      </c>
      <c r="C385" s="3">
        <f>VLOOKUP(B385,Списки!$C$1:$E$70,2,FALSE)</f>
        <v>8054</v>
      </c>
      <c r="D385" s="3" t="str">
        <f>VLOOKUP(B385,Списки!$C$1:$E$70,3,FALSE)</f>
        <v>СОШ</v>
      </c>
      <c r="E385" s="9"/>
      <c r="F385" s="43">
        <f t="shared" si="30"/>
        <v>212</v>
      </c>
      <c r="G385" s="43">
        <f t="shared" si="30"/>
        <v>196</v>
      </c>
      <c r="H385" s="43">
        <f t="shared" si="31"/>
        <v>8054382</v>
      </c>
      <c r="I385" s="44"/>
      <c r="J385" s="38"/>
      <c r="K385" s="38"/>
      <c r="L385" s="5"/>
      <c r="M385" s="5"/>
      <c r="N385" s="38"/>
      <c r="O385" s="38"/>
      <c r="P385" s="5"/>
      <c r="Q385" s="5"/>
      <c r="R385" s="38"/>
      <c r="S385" s="38"/>
      <c r="T385" s="5"/>
      <c r="U385" s="5"/>
      <c r="V385" s="38"/>
      <c r="W385" s="38"/>
      <c r="X385" s="7" t="str">
        <f t="shared" si="27"/>
        <v>---</v>
      </c>
    </row>
    <row r="386" spans="1:24" ht="24.95" customHeight="1" x14ac:dyDescent="0.25">
      <c r="A386" s="1" t="str">
        <f t="shared" si="28"/>
        <v>Красносельский</v>
      </c>
      <c r="B386" s="2" t="str">
        <f t="shared" si="29"/>
        <v>ГБОУ школа № 54</v>
      </c>
      <c r="C386" s="3">
        <f>VLOOKUP(B386,Списки!$C$1:$E$70,2,FALSE)</f>
        <v>8054</v>
      </c>
      <c r="D386" s="3" t="str">
        <f>VLOOKUP(B386,Списки!$C$1:$E$70,3,FALSE)</f>
        <v>СОШ</v>
      </c>
      <c r="E386" s="9"/>
      <c r="F386" s="43">
        <f t="shared" si="30"/>
        <v>212</v>
      </c>
      <c r="G386" s="43">
        <f t="shared" si="30"/>
        <v>196</v>
      </c>
      <c r="H386" s="43">
        <f t="shared" si="31"/>
        <v>8054383</v>
      </c>
      <c r="I386" s="44"/>
      <c r="J386" s="38"/>
      <c r="K386" s="38"/>
      <c r="L386" s="5"/>
      <c r="M386" s="5"/>
      <c r="N386" s="38"/>
      <c r="O386" s="38"/>
      <c r="P386" s="5"/>
      <c r="Q386" s="5"/>
      <c r="R386" s="38"/>
      <c r="S386" s="38"/>
      <c r="T386" s="5"/>
      <c r="U386" s="5"/>
      <c r="V386" s="38"/>
      <c r="W386" s="38"/>
      <c r="X386" s="7" t="str">
        <f t="shared" si="27"/>
        <v>---</v>
      </c>
    </row>
    <row r="387" spans="1:24" ht="24.95" customHeight="1" x14ac:dyDescent="0.25">
      <c r="A387" s="1" t="str">
        <f t="shared" si="28"/>
        <v>Красносельский</v>
      </c>
      <c r="B387" s="2" t="str">
        <f t="shared" si="29"/>
        <v>ГБОУ школа № 54</v>
      </c>
      <c r="C387" s="3">
        <f>VLOOKUP(B387,Списки!$C$1:$E$70,2,FALSE)</f>
        <v>8054</v>
      </c>
      <c r="D387" s="3" t="str">
        <f>VLOOKUP(B387,Списки!$C$1:$E$70,3,FALSE)</f>
        <v>СОШ</v>
      </c>
      <c r="E387" s="9"/>
      <c r="F387" s="43">
        <f t="shared" si="30"/>
        <v>212</v>
      </c>
      <c r="G387" s="43">
        <f t="shared" si="30"/>
        <v>196</v>
      </c>
      <c r="H387" s="43">
        <f t="shared" si="31"/>
        <v>8054384</v>
      </c>
      <c r="I387" s="44"/>
      <c r="J387" s="38"/>
      <c r="K387" s="38"/>
      <c r="L387" s="5"/>
      <c r="M387" s="5"/>
      <c r="N387" s="38"/>
      <c r="O387" s="38"/>
      <c r="P387" s="5"/>
      <c r="Q387" s="5"/>
      <c r="R387" s="38"/>
      <c r="S387" s="38"/>
      <c r="T387" s="5"/>
      <c r="U387" s="5"/>
      <c r="V387" s="38"/>
      <c r="W387" s="38"/>
      <c r="X387" s="7" t="str">
        <f t="shared" si="27"/>
        <v>---</v>
      </c>
    </row>
    <row r="388" spans="1:24" ht="24.95" customHeight="1" x14ac:dyDescent="0.25">
      <c r="A388" s="1" t="str">
        <f t="shared" si="28"/>
        <v>Красносельский</v>
      </c>
      <c r="B388" s="2" t="str">
        <f t="shared" si="29"/>
        <v>ГБОУ школа № 54</v>
      </c>
      <c r="C388" s="3">
        <f>VLOOKUP(B388,Списки!$C$1:$E$70,2,FALSE)</f>
        <v>8054</v>
      </c>
      <c r="D388" s="3" t="str">
        <f>VLOOKUP(B388,Списки!$C$1:$E$70,3,FALSE)</f>
        <v>СОШ</v>
      </c>
      <c r="E388" s="9"/>
      <c r="F388" s="43">
        <f t="shared" si="30"/>
        <v>212</v>
      </c>
      <c r="G388" s="43">
        <f t="shared" si="30"/>
        <v>196</v>
      </c>
      <c r="H388" s="43">
        <f t="shared" si="31"/>
        <v>8054385</v>
      </c>
      <c r="I388" s="44"/>
      <c r="J388" s="38"/>
      <c r="K388" s="38"/>
      <c r="L388" s="5"/>
      <c r="M388" s="5"/>
      <c r="N388" s="38"/>
      <c r="O388" s="38"/>
      <c r="P388" s="5"/>
      <c r="Q388" s="5"/>
      <c r="R388" s="38"/>
      <c r="S388" s="38"/>
      <c r="T388" s="5"/>
      <c r="U388" s="5"/>
      <c r="V388" s="38"/>
      <c r="W388" s="38"/>
      <c r="X388" s="7" t="str">
        <f t="shared" si="27"/>
        <v>---</v>
      </c>
    </row>
    <row r="389" spans="1:24" ht="24.95" customHeight="1" x14ac:dyDescent="0.25">
      <c r="A389" s="1" t="str">
        <f t="shared" si="28"/>
        <v>Красносельский</v>
      </c>
      <c r="B389" s="2" t="str">
        <f t="shared" si="29"/>
        <v>ГБОУ школа № 54</v>
      </c>
      <c r="C389" s="3">
        <f>VLOOKUP(B389,Списки!$C$1:$E$70,2,FALSE)</f>
        <v>8054</v>
      </c>
      <c r="D389" s="3" t="str">
        <f>VLOOKUP(B389,Списки!$C$1:$E$70,3,FALSE)</f>
        <v>СОШ</v>
      </c>
      <c r="E389" s="9"/>
      <c r="F389" s="43">
        <f t="shared" si="30"/>
        <v>212</v>
      </c>
      <c r="G389" s="43">
        <f t="shared" si="30"/>
        <v>196</v>
      </c>
      <c r="H389" s="43">
        <f t="shared" si="31"/>
        <v>8054386</v>
      </c>
      <c r="I389" s="44"/>
      <c r="J389" s="38"/>
      <c r="K389" s="38"/>
      <c r="L389" s="5"/>
      <c r="M389" s="5"/>
      <c r="N389" s="38"/>
      <c r="O389" s="38"/>
      <c r="P389" s="5"/>
      <c r="Q389" s="5"/>
      <c r="R389" s="38"/>
      <c r="S389" s="38"/>
      <c r="T389" s="5"/>
      <c r="U389" s="5"/>
      <c r="V389" s="38"/>
      <c r="W389" s="38"/>
      <c r="X389" s="7" t="str">
        <f t="shared" ref="X389:X452" si="32">IF(OR(ISBLANK($I389),ISBLANK($E389)),"---",SUM(J389:W389))</f>
        <v>---</v>
      </c>
    </row>
    <row r="390" spans="1:24" ht="24.95" customHeight="1" x14ac:dyDescent="0.25">
      <c r="A390" s="1" t="str">
        <f t="shared" ref="A390:B405" si="33">A389</f>
        <v>Красносельский</v>
      </c>
      <c r="B390" s="2" t="str">
        <f t="shared" si="33"/>
        <v>ГБОУ школа № 54</v>
      </c>
      <c r="C390" s="3">
        <f>VLOOKUP(B390,Списки!$C$1:$E$70,2,FALSE)</f>
        <v>8054</v>
      </c>
      <c r="D390" s="3" t="str">
        <f>VLOOKUP(B390,Списки!$C$1:$E$70,3,FALSE)</f>
        <v>СОШ</v>
      </c>
      <c r="E390" s="9"/>
      <c r="F390" s="43">
        <f t="shared" ref="F390:G453" si="34">F389</f>
        <v>212</v>
      </c>
      <c r="G390" s="43">
        <f t="shared" si="34"/>
        <v>196</v>
      </c>
      <c r="H390" s="43">
        <f t="shared" ref="H390:H453" si="35">H389+1</f>
        <v>8054387</v>
      </c>
      <c r="I390" s="44"/>
      <c r="J390" s="38"/>
      <c r="K390" s="38"/>
      <c r="L390" s="5"/>
      <c r="M390" s="5"/>
      <c r="N390" s="38"/>
      <c r="O390" s="38"/>
      <c r="P390" s="5"/>
      <c r="Q390" s="5"/>
      <c r="R390" s="38"/>
      <c r="S390" s="38"/>
      <c r="T390" s="5"/>
      <c r="U390" s="5"/>
      <c r="V390" s="38"/>
      <c r="W390" s="38"/>
      <c r="X390" s="7" t="str">
        <f t="shared" si="32"/>
        <v>---</v>
      </c>
    </row>
    <row r="391" spans="1:24" ht="24.95" customHeight="1" x14ac:dyDescent="0.25">
      <c r="A391" s="1" t="str">
        <f t="shared" si="33"/>
        <v>Красносельский</v>
      </c>
      <c r="B391" s="2" t="str">
        <f t="shared" si="33"/>
        <v>ГБОУ школа № 54</v>
      </c>
      <c r="C391" s="3">
        <f>VLOOKUP(B391,Списки!$C$1:$E$70,2,FALSE)</f>
        <v>8054</v>
      </c>
      <c r="D391" s="3" t="str">
        <f>VLOOKUP(B391,Списки!$C$1:$E$70,3,FALSE)</f>
        <v>СОШ</v>
      </c>
      <c r="E391" s="9"/>
      <c r="F391" s="43">
        <f t="shared" si="34"/>
        <v>212</v>
      </c>
      <c r="G391" s="43">
        <f t="shared" si="34"/>
        <v>196</v>
      </c>
      <c r="H391" s="43">
        <f t="shared" si="35"/>
        <v>8054388</v>
      </c>
      <c r="I391" s="44"/>
      <c r="J391" s="38"/>
      <c r="K391" s="38"/>
      <c r="L391" s="5"/>
      <c r="M391" s="5"/>
      <c r="N391" s="38"/>
      <c r="O391" s="38"/>
      <c r="P391" s="5"/>
      <c r="Q391" s="5"/>
      <c r="R391" s="38"/>
      <c r="S391" s="38"/>
      <c r="T391" s="5"/>
      <c r="U391" s="5"/>
      <c r="V391" s="38"/>
      <c r="W391" s="38"/>
      <c r="X391" s="7" t="str">
        <f t="shared" si="32"/>
        <v>---</v>
      </c>
    </row>
    <row r="392" spans="1:24" ht="24.95" customHeight="1" x14ac:dyDescent="0.25">
      <c r="A392" s="1" t="str">
        <f t="shared" si="33"/>
        <v>Красносельский</v>
      </c>
      <c r="B392" s="2" t="str">
        <f t="shared" si="33"/>
        <v>ГБОУ школа № 54</v>
      </c>
      <c r="C392" s="3">
        <f>VLOOKUP(B392,Списки!$C$1:$E$70,2,FALSE)</f>
        <v>8054</v>
      </c>
      <c r="D392" s="3" t="str">
        <f>VLOOKUP(B392,Списки!$C$1:$E$70,3,FALSE)</f>
        <v>СОШ</v>
      </c>
      <c r="E392" s="9"/>
      <c r="F392" s="43">
        <f t="shared" si="34"/>
        <v>212</v>
      </c>
      <c r="G392" s="43">
        <f t="shared" si="34"/>
        <v>196</v>
      </c>
      <c r="H392" s="43">
        <f t="shared" si="35"/>
        <v>8054389</v>
      </c>
      <c r="I392" s="44"/>
      <c r="J392" s="38"/>
      <c r="K392" s="38"/>
      <c r="L392" s="5"/>
      <c r="M392" s="5"/>
      <c r="N392" s="38"/>
      <c r="O392" s="38"/>
      <c r="P392" s="5"/>
      <c r="Q392" s="5"/>
      <c r="R392" s="38"/>
      <c r="S392" s="38"/>
      <c r="T392" s="5"/>
      <c r="U392" s="5"/>
      <c r="V392" s="38"/>
      <c r="W392" s="38"/>
      <c r="X392" s="7" t="str">
        <f t="shared" si="32"/>
        <v>---</v>
      </c>
    </row>
    <row r="393" spans="1:24" ht="24.95" customHeight="1" x14ac:dyDescent="0.25">
      <c r="A393" s="1" t="str">
        <f t="shared" si="33"/>
        <v>Красносельский</v>
      </c>
      <c r="B393" s="2" t="str">
        <f t="shared" si="33"/>
        <v>ГБОУ школа № 54</v>
      </c>
      <c r="C393" s="3">
        <f>VLOOKUP(B393,Списки!$C$1:$E$70,2,FALSE)</f>
        <v>8054</v>
      </c>
      <c r="D393" s="3" t="str">
        <f>VLOOKUP(B393,Списки!$C$1:$E$70,3,FALSE)</f>
        <v>СОШ</v>
      </c>
      <c r="E393" s="9"/>
      <c r="F393" s="43">
        <f t="shared" si="34"/>
        <v>212</v>
      </c>
      <c r="G393" s="43">
        <f t="shared" si="34"/>
        <v>196</v>
      </c>
      <c r="H393" s="43">
        <f t="shared" si="35"/>
        <v>8054390</v>
      </c>
      <c r="I393" s="44"/>
      <c r="J393" s="38"/>
      <c r="K393" s="38"/>
      <c r="L393" s="5"/>
      <c r="M393" s="5"/>
      <c r="N393" s="38"/>
      <c r="O393" s="38"/>
      <c r="P393" s="5"/>
      <c r="Q393" s="5"/>
      <c r="R393" s="38"/>
      <c r="S393" s="38"/>
      <c r="T393" s="5"/>
      <c r="U393" s="5"/>
      <c r="V393" s="38"/>
      <c r="W393" s="38"/>
      <c r="X393" s="7" t="str">
        <f t="shared" si="32"/>
        <v>---</v>
      </c>
    </row>
    <row r="394" spans="1:24" ht="24.95" customHeight="1" x14ac:dyDescent="0.25">
      <c r="A394" s="1" t="str">
        <f t="shared" si="33"/>
        <v>Красносельский</v>
      </c>
      <c r="B394" s="2" t="str">
        <f t="shared" si="33"/>
        <v>ГБОУ школа № 54</v>
      </c>
      <c r="C394" s="3">
        <f>VLOOKUP(B394,Списки!$C$1:$E$70,2,FALSE)</f>
        <v>8054</v>
      </c>
      <c r="D394" s="3" t="str">
        <f>VLOOKUP(B394,Списки!$C$1:$E$70,3,FALSE)</f>
        <v>СОШ</v>
      </c>
      <c r="E394" s="9"/>
      <c r="F394" s="43">
        <f t="shared" si="34"/>
        <v>212</v>
      </c>
      <c r="G394" s="43">
        <f t="shared" si="34"/>
        <v>196</v>
      </c>
      <c r="H394" s="43">
        <f t="shared" si="35"/>
        <v>8054391</v>
      </c>
      <c r="I394" s="44"/>
      <c r="J394" s="38"/>
      <c r="K394" s="38"/>
      <c r="L394" s="5"/>
      <c r="M394" s="5"/>
      <c r="N394" s="38"/>
      <c r="O394" s="38"/>
      <c r="P394" s="5"/>
      <c r="Q394" s="5"/>
      <c r="R394" s="38"/>
      <c r="S394" s="38"/>
      <c r="T394" s="5"/>
      <c r="U394" s="5"/>
      <c r="V394" s="38"/>
      <c r="W394" s="38"/>
      <c r="X394" s="7" t="str">
        <f t="shared" si="32"/>
        <v>---</v>
      </c>
    </row>
    <row r="395" spans="1:24" ht="24.95" customHeight="1" x14ac:dyDescent="0.25">
      <c r="A395" s="1" t="str">
        <f t="shared" si="33"/>
        <v>Красносельский</v>
      </c>
      <c r="B395" s="2" t="str">
        <f t="shared" si="33"/>
        <v>ГБОУ школа № 54</v>
      </c>
      <c r="C395" s="3">
        <f>VLOOKUP(B395,Списки!$C$1:$E$70,2,FALSE)</f>
        <v>8054</v>
      </c>
      <c r="D395" s="3" t="str">
        <f>VLOOKUP(B395,Списки!$C$1:$E$70,3,FALSE)</f>
        <v>СОШ</v>
      </c>
      <c r="E395" s="9"/>
      <c r="F395" s="43">
        <f t="shared" si="34"/>
        <v>212</v>
      </c>
      <c r="G395" s="43">
        <f t="shared" si="34"/>
        <v>196</v>
      </c>
      <c r="H395" s="43">
        <f t="shared" si="35"/>
        <v>8054392</v>
      </c>
      <c r="I395" s="44"/>
      <c r="J395" s="38"/>
      <c r="K395" s="38"/>
      <c r="L395" s="5"/>
      <c r="M395" s="5"/>
      <c r="N395" s="38"/>
      <c r="O395" s="38"/>
      <c r="P395" s="5"/>
      <c r="Q395" s="5"/>
      <c r="R395" s="38"/>
      <c r="S395" s="38"/>
      <c r="T395" s="5"/>
      <c r="U395" s="5"/>
      <c r="V395" s="38"/>
      <c r="W395" s="38"/>
      <c r="X395" s="7" t="str">
        <f t="shared" si="32"/>
        <v>---</v>
      </c>
    </row>
    <row r="396" spans="1:24" ht="24.95" customHeight="1" x14ac:dyDescent="0.25">
      <c r="A396" s="1" t="str">
        <f t="shared" si="33"/>
        <v>Красносельский</v>
      </c>
      <c r="B396" s="2" t="str">
        <f t="shared" si="33"/>
        <v>ГБОУ школа № 54</v>
      </c>
      <c r="C396" s="3">
        <f>VLOOKUP(B396,Списки!$C$1:$E$70,2,FALSE)</f>
        <v>8054</v>
      </c>
      <c r="D396" s="3" t="str">
        <f>VLOOKUP(B396,Списки!$C$1:$E$70,3,FALSE)</f>
        <v>СОШ</v>
      </c>
      <c r="E396" s="9"/>
      <c r="F396" s="43">
        <f t="shared" si="34"/>
        <v>212</v>
      </c>
      <c r="G396" s="43">
        <f t="shared" si="34"/>
        <v>196</v>
      </c>
      <c r="H396" s="43">
        <f t="shared" si="35"/>
        <v>8054393</v>
      </c>
      <c r="I396" s="44"/>
      <c r="J396" s="38"/>
      <c r="K396" s="38"/>
      <c r="L396" s="5"/>
      <c r="M396" s="5"/>
      <c r="N396" s="38"/>
      <c r="O396" s="38"/>
      <c r="P396" s="5"/>
      <c r="Q396" s="5"/>
      <c r="R396" s="38"/>
      <c r="S396" s="38"/>
      <c r="T396" s="5"/>
      <c r="U396" s="5"/>
      <c r="V396" s="38"/>
      <c r="W396" s="38"/>
      <c r="X396" s="7" t="str">
        <f t="shared" si="32"/>
        <v>---</v>
      </c>
    </row>
    <row r="397" spans="1:24" ht="24.95" customHeight="1" x14ac:dyDescent="0.25">
      <c r="A397" s="1" t="str">
        <f t="shared" si="33"/>
        <v>Красносельский</v>
      </c>
      <c r="B397" s="2" t="str">
        <f t="shared" si="33"/>
        <v>ГБОУ школа № 54</v>
      </c>
      <c r="C397" s="3">
        <f>VLOOKUP(B397,Списки!$C$1:$E$70,2,FALSE)</f>
        <v>8054</v>
      </c>
      <c r="D397" s="3" t="str">
        <f>VLOOKUP(B397,Списки!$C$1:$E$70,3,FALSE)</f>
        <v>СОШ</v>
      </c>
      <c r="E397" s="9"/>
      <c r="F397" s="43">
        <f t="shared" si="34"/>
        <v>212</v>
      </c>
      <c r="G397" s="43">
        <f t="shared" si="34"/>
        <v>196</v>
      </c>
      <c r="H397" s="43">
        <f t="shared" si="35"/>
        <v>8054394</v>
      </c>
      <c r="I397" s="44"/>
      <c r="J397" s="38"/>
      <c r="K397" s="38"/>
      <c r="L397" s="5"/>
      <c r="M397" s="5"/>
      <c r="N397" s="38"/>
      <c r="O397" s="38"/>
      <c r="P397" s="5"/>
      <c r="Q397" s="5"/>
      <c r="R397" s="38"/>
      <c r="S397" s="38"/>
      <c r="T397" s="5"/>
      <c r="U397" s="5"/>
      <c r="V397" s="38"/>
      <c r="W397" s="38"/>
      <c r="X397" s="7" t="str">
        <f t="shared" si="32"/>
        <v>---</v>
      </c>
    </row>
    <row r="398" spans="1:24" ht="24.95" customHeight="1" x14ac:dyDescent="0.25">
      <c r="A398" s="1" t="str">
        <f t="shared" si="33"/>
        <v>Красносельский</v>
      </c>
      <c r="B398" s="2" t="str">
        <f t="shared" si="33"/>
        <v>ГБОУ школа № 54</v>
      </c>
      <c r="C398" s="3">
        <f>VLOOKUP(B398,Списки!$C$1:$E$70,2,FALSE)</f>
        <v>8054</v>
      </c>
      <c r="D398" s="3" t="str">
        <f>VLOOKUP(B398,Списки!$C$1:$E$70,3,FALSE)</f>
        <v>СОШ</v>
      </c>
      <c r="E398" s="9"/>
      <c r="F398" s="43">
        <f t="shared" si="34"/>
        <v>212</v>
      </c>
      <c r="G398" s="43">
        <f t="shared" si="34"/>
        <v>196</v>
      </c>
      <c r="H398" s="43">
        <f t="shared" si="35"/>
        <v>8054395</v>
      </c>
      <c r="I398" s="44"/>
      <c r="J398" s="38"/>
      <c r="K398" s="38"/>
      <c r="L398" s="5"/>
      <c r="M398" s="5"/>
      <c r="N398" s="38"/>
      <c r="O398" s="38"/>
      <c r="P398" s="5"/>
      <c r="Q398" s="5"/>
      <c r="R398" s="38"/>
      <c r="S398" s="38"/>
      <c r="T398" s="5"/>
      <c r="U398" s="5"/>
      <c r="V398" s="38"/>
      <c r="W398" s="38"/>
      <c r="X398" s="7" t="str">
        <f t="shared" si="32"/>
        <v>---</v>
      </c>
    </row>
    <row r="399" spans="1:24" ht="24.95" customHeight="1" x14ac:dyDescent="0.25">
      <c r="A399" s="1" t="str">
        <f t="shared" si="33"/>
        <v>Красносельский</v>
      </c>
      <c r="B399" s="2" t="str">
        <f t="shared" si="33"/>
        <v>ГБОУ школа № 54</v>
      </c>
      <c r="C399" s="3">
        <f>VLOOKUP(B399,Списки!$C$1:$E$70,2,FALSE)</f>
        <v>8054</v>
      </c>
      <c r="D399" s="3" t="str">
        <f>VLOOKUP(B399,Списки!$C$1:$E$70,3,FALSE)</f>
        <v>СОШ</v>
      </c>
      <c r="E399" s="9"/>
      <c r="F399" s="43">
        <f t="shared" si="34"/>
        <v>212</v>
      </c>
      <c r="G399" s="43">
        <f t="shared" si="34"/>
        <v>196</v>
      </c>
      <c r="H399" s="43">
        <f t="shared" si="35"/>
        <v>8054396</v>
      </c>
      <c r="I399" s="44"/>
      <c r="J399" s="38"/>
      <c r="K399" s="38"/>
      <c r="L399" s="5"/>
      <c r="M399" s="5"/>
      <c r="N399" s="38"/>
      <c r="O399" s="38"/>
      <c r="P399" s="5"/>
      <c r="Q399" s="5"/>
      <c r="R399" s="38"/>
      <c r="S399" s="38"/>
      <c r="T399" s="5"/>
      <c r="U399" s="5"/>
      <c r="V399" s="38"/>
      <c r="W399" s="38"/>
      <c r="X399" s="7" t="str">
        <f t="shared" si="32"/>
        <v>---</v>
      </c>
    </row>
    <row r="400" spans="1:24" ht="24.95" customHeight="1" x14ac:dyDescent="0.25">
      <c r="A400" s="1" t="str">
        <f t="shared" si="33"/>
        <v>Красносельский</v>
      </c>
      <c r="B400" s="2" t="str">
        <f t="shared" si="33"/>
        <v>ГБОУ школа № 54</v>
      </c>
      <c r="C400" s="3">
        <f>VLOOKUP(B400,Списки!$C$1:$E$70,2,FALSE)</f>
        <v>8054</v>
      </c>
      <c r="D400" s="3" t="str">
        <f>VLOOKUP(B400,Списки!$C$1:$E$70,3,FALSE)</f>
        <v>СОШ</v>
      </c>
      <c r="E400" s="9"/>
      <c r="F400" s="43">
        <f t="shared" si="34"/>
        <v>212</v>
      </c>
      <c r="G400" s="43">
        <f t="shared" si="34"/>
        <v>196</v>
      </c>
      <c r="H400" s="43">
        <f t="shared" si="35"/>
        <v>8054397</v>
      </c>
      <c r="I400" s="44"/>
      <c r="J400" s="38"/>
      <c r="K400" s="38"/>
      <c r="L400" s="5"/>
      <c r="M400" s="5"/>
      <c r="N400" s="38"/>
      <c r="O400" s="38"/>
      <c r="P400" s="5"/>
      <c r="Q400" s="5"/>
      <c r="R400" s="38"/>
      <c r="S400" s="38"/>
      <c r="T400" s="5"/>
      <c r="U400" s="5"/>
      <c r="V400" s="38"/>
      <c r="W400" s="38"/>
      <c r="X400" s="7" t="str">
        <f t="shared" si="32"/>
        <v>---</v>
      </c>
    </row>
    <row r="401" spans="1:24" ht="24.95" customHeight="1" x14ac:dyDescent="0.25">
      <c r="A401" s="1" t="str">
        <f t="shared" si="33"/>
        <v>Красносельский</v>
      </c>
      <c r="B401" s="2" t="str">
        <f t="shared" si="33"/>
        <v>ГБОУ школа № 54</v>
      </c>
      <c r="C401" s="3">
        <f>VLOOKUP(B401,Списки!$C$1:$E$70,2,FALSE)</f>
        <v>8054</v>
      </c>
      <c r="D401" s="3" t="str">
        <f>VLOOKUP(B401,Списки!$C$1:$E$70,3,FALSE)</f>
        <v>СОШ</v>
      </c>
      <c r="E401" s="9"/>
      <c r="F401" s="43">
        <f t="shared" si="34"/>
        <v>212</v>
      </c>
      <c r="G401" s="43">
        <f t="shared" si="34"/>
        <v>196</v>
      </c>
      <c r="H401" s="43">
        <f t="shared" si="35"/>
        <v>8054398</v>
      </c>
      <c r="I401" s="44"/>
      <c r="J401" s="38"/>
      <c r="K401" s="38"/>
      <c r="L401" s="5"/>
      <c r="M401" s="5"/>
      <c r="N401" s="38"/>
      <c r="O401" s="38"/>
      <c r="P401" s="5"/>
      <c r="Q401" s="5"/>
      <c r="R401" s="38"/>
      <c r="S401" s="38"/>
      <c r="T401" s="5"/>
      <c r="U401" s="5"/>
      <c r="V401" s="38"/>
      <c r="W401" s="38"/>
      <c r="X401" s="7" t="str">
        <f t="shared" si="32"/>
        <v>---</v>
      </c>
    </row>
    <row r="402" spans="1:24" ht="24.95" customHeight="1" x14ac:dyDescent="0.25">
      <c r="A402" s="1" t="str">
        <f t="shared" si="33"/>
        <v>Красносельский</v>
      </c>
      <c r="B402" s="2" t="str">
        <f t="shared" si="33"/>
        <v>ГБОУ школа № 54</v>
      </c>
      <c r="C402" s="3">
        <f>VLOOKUP(B402,Списки!$C$1:$E$70,2,FALSE)</f>
        <v>8054</v>
      </c>
      <c r="D402" s="3" t="str">
        <f>VLOOKUP(B402,Списки!$C$1:$E$70,3,FALSE)</f>
        <v>СОШ</v>
      </c>
      <c r="E402" s="9"/>
      <c r="F402" s="43">
        <f t="shared" si="34"/>
        <v>212</v>
      </c>
      <c r="G402" s="43">
        <f t="shared" si="34"/>
        <v>196</v>
      </c>
      <c r="H402" s="43">
        <f t="shared" si="35"/>
        <v>8054399</v>
      </c>
      <c r="I402" s="44"/>
      <c r="J402" s="38"/>
      <c r="K402" s="38"/>
      <c r="L402" s="5"/>
      <c r="M402" s="5"/>
      <c r="N402" s="38"/>
      <c r="O402" s="38"/>
      <c r="P402" s="5"/>
      <c r="Q402" s="5"/>
      <c r="R402" s="38"/>
      <c r="S402" s="38"/>
      <c r="T402" s="5"/>
      <c r="U402" s="5"/>
      <c r="V402" s="38"/>
      <c r="W402" s="38"/>
      <c r="X402" s="7" t="str">
        <f t="shared" si="32"/>
        <v>---</v>
      </c>
    </row>
    <row r="403" spans="1:24" ht="24.95" customHeight="1" x14ac:dyDescent="0.25">
      <c r="A403" s="1" t="str">
        <f t="shared" si="33"/>
        <v>Красносельский</v>
      </c>
      <c r="B403" s="2" t="str">
        <f t="shared" si="33"/>
        <v>ГБОУ школа № 54</v>
      </c>
      <c r="C403" s="3">
        <f>VLOOKUP(B403,Списки!$C$1:$E$70,2,FALSE)</f>
        <v>8054</v>
      </c>
      <c r="D403" s="3" t="str">
        <f>VLOOKUP(B403,Списки!$C$1:$E$70,3,FALSE)</f>
        <v>СОШ</v>
      </c>
      <c r="E403" s="9"/>
      <c r="F403" s="43">
        <f t="shared" si="34"/>
        <v>212</v>
      </c>
      <c r="G403" s="43">
        <f t="shared" si="34"/>
        <v>196</v>
      </c>
      <c r="H403" s="43">
        <f t="shared" si="35"/>
        <v>8054400</v>
      </c>
      <c r="I403" s="44"/>
      <c r="J403" s="38"/>
      <c r="K403" s="38"/>
      <c r="L403" s="5"/>
      <c r="M403" s="5"/>
      <c r="N403" s="38"/>
      <c r="O403" s="38"/>
      <c r="P403" s="5"/>
      <c r="Q403" s="5"/>
      <c r="R403" s="38"/>
      <c r="S403" s="38"/>
      <c r="T403" s="5"/>
      <c r="U403" s="5"/>
      <c r="V403" s="38"/>
      <c r="W403" s="38"/>
      <c r="X403" s="7" t="str">
        <f t="shared" si="32"/>
        <v>---</v>
      </c>
    </row>
    <row r="404" spans="1:24" ht="24.95" customHeight="1" x14ac:dyDescent="0.25">
      <c r="A404" s="1" t="str">
        <f t="shared" si="33"/>
        <v>Красносельский</v>
      </c>
      <c r="B404" s="2" t="str">
        <f t="shared" si="33"/>
        <v>ГБОУ школа № 54</v>
      </c>
      <c r="C404" s="3">
        <f>VLOOKUP(B404,Списки!$C$1:$E$70,2,FALSE)</f>
        <v>8054</v>
      </c>
      <c r="D404" s="3" t="str">
        <f>VLOOKUP(B404,Списки!$C$1:$E$70,3,FALSE)</f>
        <v>СОШ</v>
      </c>
      <c r="E404" s="9"/>
      <c r="F404" s="43">
        <f t="shared" si="34"/>
        <v>212</v>
      </c>
      <c r="G404" s="43">
        <f t="shared" si="34"/>
        <v>196</v>
      </c>
      <c r="H404" s="43">
        <f t="shared" si="35"/>
        <v>8054401</v>
      </c>
      <c r="I404" s="44"/>
      <c r="J404" s="38"/>
      <c r="K404" s="38"/>
      <c r="L404" s="5"/>
      <c r="M404" s="5"/>
      <c r="N404" s="38"/>
      <c r="O404" s="38"/>
      <c r="P404" s="5"/>
      <c r="Q404" s="5"/>
      <c r="R404" s="38"/>
      <c r="S404" s="38"/>
      <c r="T404" s="5"/>
      <c r="U404" s="5"/>
      <c r="V404" s="38"/>
      <c r="W404" s="38"/>
      <c r="X404" s="7" t="str">
        <f t="shared" si="32"/>
        <v>---</v>
      </c>
    </row>
    <row r="405" spans="1:24" ht="24.95" customHeight="1" x14ac:dyDescent="0.25">
      <c r="A405" s="1" t="str">
        <f t="shared" si="33"/>
        <v>Красносельский</v>
      </c>
      <c r="B405" s="2" t="str">
        <f t="shared" si="33"/>
        <v>ГБОУ школа № 54</v>
      </c>
      <c r="C405" s="3">
        <f>VLOOKUP(B405,Списки!$C$1:$E$70,2,FALSE)</f>
        <v>8054</v>
      </c>
      <c r="D405" s="3" t="str">
        <f>VLOOKUP(B405,Списки!$C$1:$E$70,3,FALSE)</f>
        <v>СОШ</v>
      </c>
      <c r="E405" s="9"/>
      <c r="F405" s="43">
        <f t="shared" si="34"/>
        <v>212</v>
      </c>
      <c r="G405" s="43">
        <f t="shared" si="34"/>
        <v>196</v>
      </c>
      <c r="H405" s="43">
        <f t="shared" si="35"/>
        <v>8054402</v>
      </c>
      <c r="I405" s="44"/>
      <c r="J405" s="38"/>
      <c r="K405" s="38"/>
      <c r="L405" s="5"/>
      <c r="M405" s="5"/>
      <c r="N405" s="38"/>
      <c r="O405" s="38"/>
      <c r="P405" s="5"/>
      <c r="Q405" s="5"/>
      <c r="R405" s="38"/>
      <c r="S405" s="38"/>
      <c r="T405" s="5"/>
      <c r="U405" s="5"/>
      <c r="V405" s="38"/>
      <c r="W405" s="38"/>
      <c r="X405" s="7" t="str">
        <f t="shared" si="32"/>
        <v>---</v>
      </c>
    </row>
    <row r="406" spans="1:24" ht="24.95" customHeight="1" x14ac:dyDescent="0.25">
      <c r="A406" s="1" t="str">
        <f t="shared" ref="A406:B421" si="36">A405</f>
        <v>Красносельский</v>
      </c>
      <c r="B406" s="2" t="str">
        <f t="shared" si="36"/>
        <v>ГБОУ школа № 54</v>
      </c>
      <c r="C406" s="3">
        <f>VLOOKUP(B406,Списки!$C$1:$E$70,2,FALSE)</f>
        <v>8054</v>
      </c>
      <c r="D406" s="3" t="str">
        <f>VLOOKUP(B406,Списки!$C$1:$E$70,3,FALSE)</f>
        <v>СОШ</v>
      </c>
      <c r="E406" s="9"/>
      <c r="F406" s="43">
        <f t="shared" si="34"/>
        <v>212</v>
      </c>
      <c r="G406" s="43">
        <f t="shared" si="34"/>
        <v>196</v>
      </c>
      <c r="H406" s="43">
        <f t="shared" si="35"/>
        <v>8054403</v>
      </c>
      <c r="I406" s="44"/>
      <c r="J406" s="38"/>
      <c r="K406" s="38"/>
      <c r="L406" s="5"/>
      <c r="M406" s="5"/>
      <c r="N406" s="38"/>
      <c r="O406" s="38"/>
      <c r="P406" s="5"/>
      <c r="Q406" s="5"/>
      <c r="R406" s="38"/>
      <c r="S406" s="38"/>
      <c r="T406" s="5"/>
      <c r="U406" s="5"/>
      <c r="V406" s="38"/>
      <c r="W406" s="38"/>
      <c r="X406" s="7" t="str">
        <f t="shared" si="32"/>
        <v>---</v>
      </c>
    </row>
    <row r="407" spans="1:24" ht="24.95" customHeight="1" x14ac:dyDescent="0.25">
      <c r="A407" s="1" t="str">
        <f t="shared" si="36"/>
        <v>Красносельский</v>
      </c>
      <c r="B407" s="2" t="str">
        <f t="shared" si="36"/>
        <v>ГБОУ школа № 54</v>
      </c>
      <c r="C407" s="3">
        <f>VLOOKUP(B407,Списки!$C$1:$E$70,2,FALSE)</f>
        <v>8054</v>
      </c>
      <c r="D407" s="3" t="str">
        <f>VLOOKUP(B407,Списки!$C$1:$E$70,3,FALSE)</f>
        <v>СОШ</v>
      </c>
      <c r="E407" s="9"/>
      <c r="F407" s="43">
        <f t="shared" si="34"/>
        <v>212</v>
      </c>
      <c r="G407" s="43">
        <f t="shared" si="34"/>
        <v>196</v>
      </c>
      <c r="H407" s="43">
        <f t="shared" si="35"/>
        <v>8054404</v>
      </c>
      <c r="I407" s="44"/>
      <c r="J407" s="38"/>
      <c r="K407" s="38"/>
      <c r="L407" s="5"/>
      <c r="M407" s="5"/>
      <c r="N407" s="38"/>
      <c r="O407" s="38"/>
      <c r="P407" s="5"/>
      <c r="Q407" s="5"/>
      <c r="R407" s="38"/>
      <c r="S407" s="38"/>
      <c r="T407" s="5"/>
      <c r="U407" s="5"/>
      <c r="V407" s="38"/>
      <c r="W407" s="38"/>
      <c r="X407" s="7" t="str">
        <f t="shared" si="32"/>
        <v>---</v>
      </c>
    </row>
    <row r="408" spans="1:24" ht="24.95" customHeight="1" x14ac:dyDescent="0.25">
      <c r="A408" s="1" t="str">
        <f t="shared" si="36"/>
        <v>Красносельский</v>
      </c>
      <c r="B408" s="2" t="str">
        <f t="shared" si="36"/>
        <v>ГБОУ школа № 54</v>
      </c>
      <c r="C408" s="3">
        <f>VLOOKUP(B408,Списки!$C$1:$E$70,2,FALSE)</f>
        <v>8054</v>
      </c>
      <c r="D408" s="3" t="str">
        <f>VLOOKUP(B408,Списки!$C$1:$E$70,3,FALSE)</f>
        <v>СОШ</v>
      </c>
      <c r="E408" s="9"/>
      <c r="F408" s="43">
        <f t="shared" si="34"/>
        <v>212</v>
      </c>
      <c r="G408" s="43">
        <f t="shared" si="34"/>
        <v>196</v>
      </c>
      <c r="H408" s="43">
        <f t="shared" si="35"/>
        <v>8054405</v>
      </c>
      <c r="I408" s="44"/>
      <c r="J408" s="38"/>
      <c r="K408" s="38"/>
      <c r="L408" s="5"/>
      <c r="M408" s="5"/>
      <c r="N408" s="38"/>
      <c r="O408" s="38"/>
      <c r="P408" s="5"/>
      <c r="Q408" s="5"/>
      <c r="R408" s="38"/>
      <c r="S408" s="38"/>
      <c r="T408" s="5"/>
      <c r="U408" s="5"/>
      <c r="V408" s="38"/>
      <c r="W408" s="38"/>
      <c r="X408" s="7" t="str">
        <f t="shared" si="32"/>
        <v>---</v>
      </c>
    </row>
    <row r="409" spans="1:24" ht="24.95" customHeight="1" x14ac:dyDescent="0.25">
      <c r="A409" s="1" t="str">
        <f t="shared" si="36"/>
        <v>Красносельский</v>
      </c>
      <c r="B409" s="2" t="str">
        <f t="shared" si="36"/>
        <v>ГБОУ школа № 54</v>
      </c>
      <c r="C409" s="3">
        <f>VLOOKUP(B409,Списки!$C$1:$E$70,2,FALSE)</f>
        <v>8054</v>
      </c>
      <c r="D409" s="3" t="str">
        <f>VLOOKUP(B409,Списки!$C$1:$E$70,3,FALSE)</f>
        <v>СОШ</v>
      </c>
      <c r="E409" s="9"/>
      <c r="F409" s="43">
        <f t="shared" si="34"/>
        <v>212</v>
      </c>
      <c r="G409" s="43">
        <f t="shared" si="34"/>
        <v>196</v>
      </c>
      <c r="H409" s="43">
        <f t="shared" si="35"/>
        <v>8054406</v>
      </c>
      <c r="I409" s="44"/>
      <c r="J409" s="38"/>
      <c r="K409" s="38"/>
      <c r="L409" s="5"/>
      <c r="M409" s="5"/>
      <c r="N409" s="38"/>
      <c r="O409" s="38"/>
      <c r="P409" s="5"/>
      <c r="Q409" s="5"/>
      <c r="R409" s="38"/>
      <c r="S409" s="38"/>
      <c r="T409" s="5"/>
      <c r="U409" s="5"/>
      <c r="V409" s="38"/>
      <c r="W409" s="38"/>
      <c r="X409" s="7" t="str">
        <f t="shared" si="32"/>
        <v>---</v>
      </c>
    </row>
    <row r="410" spans="1:24" ht="24.95" customHeight="1" x14ac:dyDescent="0.25">
      <c r="A410" s="1" t="str">
        <f t="shared" si="36"/>
        <v>Красносельский</v>
      </c>
      <c r="B410" s="2" t="str">
        <f t="shared" si="36"/>
        <v>ГБОУ школа № 54</v>
      </c>
      <c r="C410" s="3">
        <f>VLOOKUP(B410,Списки!$C$1:$E$70,2,FALSE)</f>
        <v>8054</v>
      </c>
      <c r="D410" s="3" t="str">
        <f>VLOOKUP(B410,Списки!$C$1:$E$70,3,FALSE)</f>
        <v>СОШ</v>
      </c>
      <c r="E410" s="9"/>
      <c r="F410" s="43">
        <f t="shared" si="34"/>
        <v>212</v>
      </c>
      <c r="G410" s="43">
        <f t="shared" si="34"/>
        <v>196</v>
      </c>
      <c r="H410" s="43">
        <f t="shared" si="35"/>
        <v>8054407</v>
      </c>
      <c r="I410" s="44"/>
      <c r="J410" s="38"/>
      <c r="K410" s="38"/>
      <c r="L410" s="5"/>
      <c r="M410" s="5"/>
      <c r="N410" s="38"/>
      <c r="O410" s="38"/>
      <c r="P410" s="5"/>
      <c r="Q410" s="5"/>
      <c r="R410" s="38"/>
      <c r="S410" s="38"/>
      <c r="T410" s="5"/>
      <c r="U410" s="5"/>
      <c r="V410" s="38"/>
      <c r="W410" s="38"/>
      <c r="X410" s="7" t="str">
        <f t="shared" si="32"/>
        <v>---</v>
      </c>
    </row>
    <row r="411" spans="1:24" ht="24.95" customHeight="1" x14ac:dyDescent="0.25">
      <c r="A411" s="1" t="str">
        <f t="shared" si="36"/>
        <v>Красносельский</v>
      </c>
      <c r="B411" s="2" t="str">
        <f t="shared" si="36"/>
        <v>ГБОУ школа № 54</v>
      </c>
      <c r="C411" s="3">
        <f>VLOOKUP(B411,Списки!$C$1:$E$70,2,FALSE)</f>
        <v>8054</v>
      </c>
      <c r="D411" s="3" t="str">
        <f>VLOOKUP(B411,Списки!$C$1:$E$70,3,FALSE)</f>
        <v>СОШ</v>
      </c>
      <c r="E411" s="9"/>
      <c r="F411" s="43">
        <f t="shared" si="34"/>
        <v>212</v>
      </c>
      <c r="G411" s="43">
        <f t="shared" si="34"/>
        <v>196</v>
      </c>
      <c r="H411" s="43">
        <f t="shared" si="35"/>
        <v>8054408</v>
      </c>
      <c r="I411" s="44"/>
      <c r="J411" s="38"/>
      <c r="K411" s="38"/>
      <c r="L411" s="5"/>
      <c r="M411" s="5"/>
      <c r="N411" s="38"/>
      <c r="O411" s="38"/>
      <c r="P411" s="5"/>
      <c r="Q411" s="5"/>
      <c r="R411" s="38"/>
      <c r="S411" s="38"/>
      <c r="T411" s="5"/>
      <c r="U411" s="5"/>
      <c r="V411" s="38"/>
      <c r="W411" s="38"/>
      <c r="X411" s="7" t="str">
        <f t="shared" si="32"/>
        <v>---</v>
      </c>
    </row>
    <row r="412" spans="1:24" ht="24.95" customHeight="1" x14ac:dyDescent="0.25">
      <c r="A412" s="1" t="str">
        <f t="shared" si="36"/>
        <v>Красносельский</v>
      </c>
      <c r="B412" s="2" t="str">
        <f t="shared" si="36"/>
        <v>ГБОУ школа № 54</v>
      </c>
      <c r="C412" s="3">
        <f>VLOOKUP(B412,Списки!$C$1:$E$70,2,FALSE)</f>
        <v>8054</v>
      </c>
      <c r="D412" s="3" t="str">
        <f>VLOOKUP(B412,Списки!$C$1:$E$70,3,FALSE)</f>
        <v>СОШ</v>
      </c>
      <c r="E412" s="9"/>
      <c r="F412" s="43">
        <f t="shared" si="34"/>
        <v>212</v>
      </c>
      <c r="G412" s="43">
        <f t="shared" si="34"/>
        <v>196</v>
      </c>
      <c r="H412" s="43">
        <f t="shared" si="35"/>
        <v>8054409</v>
      </c>
      <c r="I412" s="44"/>
      <c r="J412" s="38"/>
      <c r="K412" s="38"/>
      <c r="L412" s="5"/>
      <c r="M412" s="5"/>
      <c r="N412" s="38"/>
      <c r="O412" s="38"/>
      <c r="P412" s="5"/>
      <c r="Q412" s="5"/>
      <c r="R412" s="38"/>
      <c r="S412" s="38"/>
      <c r="T412" s="5"/>
      <c r="U412" s="5"/>
      <c r="V412" s="38"/>
      <c r="W412" s="38"/>
      <c r="X412" s="7" t="str">
        <f t="shared" si="32"/>
        <v>---</v>
      </c>
    </row>
    <row r="413" spans="1:24" ht="24.95" customHeight="1" x14ac:dyDescent="0.25">
      <c r="A413" s="1" t="str">
        <f t="shared" si="36"/>
        <v>Красносельский</v>
      </c>
      <c r="B413" s="2" t="str">
        <f t="shared" si="36"/>
        <v>ГБОУ школа № 54</v>
      </c>
      <c r="C413" s="3">
        <f>VLOOKUP(B413,Списки!$C$1:$E$70,2,FALSE)</f>
        <v>8054</v>
      </c>
      <c r="D413" s="3" t="str">
        <f>VLOOKUP(B413,Списки!$C$1:$E$70,3,FALSE)</f>
        <v>СОШ</v>
      </c>
      <c r="E413" s="9"/>
      <c r="F413" s="43">
        <f t="shared" si="34"/>
        <v>212</v>
      </c>
      <c r="G413" s="43">
        <f t="shared" si="34"/>
        <v>196</v>
      </c>
      <c r="H413" s="43">
        <f t="shared" si="35"/>
        <v>8054410</v>
      </c>
      <c r="I413" s="44"/>
      <c r="J413" s="38"/>
      <c r="K413" s="38"/>
      <c r="L413" s="5"/>
      <c r="M413" s="5"/>
      <c r="N413" s="38"/>
      <c r="O413" s="38"/>
      <c r="P413" s="5"/>
      <c r="Q413" s="5"/>
      <c r="R413" s="38"/>
      <c r="S413" s="38"/>
      <c r="T413" s="5"/>
      <c r="U413" s="5"/>
      <c r="V413" s="38"/>
      <c r="W413" s="38"/>
      <c r="X413" s="7" t="str">
        <f t="shared" si="32"/>
        <v>---</v>
      </c>
    </row>
    <row r="414" spans="1:24" ht="24.95" customHeight="1" x14ac:dyDescent="0.25">
      <c r="A414" s="1" t="str">
        <f t="shared" si="36"/>
        <v>Красносельский</v>
      </c>
      <c r="B414" s="2" t="str">
        <f t="shared" si="36"/>
        <v>ГБОУ школа № 54</v>
      </c>
      <c r="C414" s="3">
        <f>VLOOKUP(B414,Списки!$C$1:$E$70,2,FALSE)</f>
        <v>8054</v>
      </c>
      <c r="D414" s="3" t="str">
        <f>VLOOKUP(B414,Списки!$C$1:$E$70,3,FALSE)</f>
        <v>СОШ</v>
      </c>
      <c r="E414" s="9"/>
      <c r="F414" s="43">
        <f t="shared" si="34"/>
        <v>212</v>
      </c>
      <c r="G414" s="43">
        <f t="shared" si="34"/>
        <v>196</v>
      </c>
      <c r="H414" s="43">
        <f t="shared" si="35"/>
        <v>8054411</v>
      </c>
      <c r="I414" s="44"/>
      <c r="J414" s="38"/>
      <c r="K414" s="38"/>
      <c r="L414" s="5"/>
      <c r="M414" s="5"/>
      <c r="N414" s="38"/>
      <c r="O414" s="38"/>
      <c r="P414" s="5"/>
      <c r="Q414" s="5"/>
      <c r="R414" s="38"/>
      <c r="S414" s="38"/>
      <c r="T414" s="5"/>
      <c r="U414" s="5"/>
      <c r="V414" s="38"/>
      <c r="W414" s="38"/>
      <c r="X414" s="7" t="str">
        <f t="shared" si="32"/>
        <v>---</v>
      </c>
    </row>
    <row r="415" spans="1:24" ht="24.95" customHeight="1" x14ac:dyDescent="0.25">
      <c r="A415" s="1" t="str">
        <f t="shared" si="36"/>
        <v>Красносельский</v>
      </c>
      <c r="B415" s="2" t="str">
        <f t="shared" si="36"/>
        <v>ГБОУ школа № 54</v>
      </c>
      <c r="C415" s="3">
        <f>VLOOKUP(B415,Списки!$C$1:$E$70,2,FALSE)</f>
        <v>8054</v>
      </c>
      <c r="D415" s="3" t="str">
        <f>VLOOKUP(B415,Списки!$C$1:$E$70,3,FALSE)</f>
        <v>СОШ</v>
      </c>
      <c r="E415" s="9"/>
      <c r="F415" s="43">
        <f t="shared" si="34"/>
        <v>212</v>
      </c>
      <c r="G415" s="43">
        <f t="shared" si="34"/>
        <v>196</v>
      </c>
      <c r="H415" s="43">
        <f t="shared" si="35"/>
        <v>8054412</v>
      </c>
      <c r="I415" s="44"/>
      <c r="J415" s="38"/>
      <c r="K415" s="38"/>
      <c r="L415" s="5"/>
      <c r="M415" s="5"/>
      <c r="N415" s="38"/>
      <c r="O415" s="38"/>
      <c r="P415" s="5"/>
      <c r="Q415" s="5"/>
      <c r="R415" s="38"/>
      <c r="S415" s="38"/>
      <c r="T415" s="5"/>
      <c r="U415" s="5"/>
      <c r="V415" s="38"/>
      <c r="W415" s="38"/>
      <c r="X415" s="7" t="str">
        <f t="shared" si="32"/>
        <v>---</v>
      </c>
    </row>
    <row r="416" spans="1:24" ht="24.95" customHeight="1" x14ac:dyDescent="0.25">
      <c r="A416" s="1" t="str">
        <f t="shared" si="36"/>
        <v>Красносельский</v>
      </c>
      <c r="B416" s="2" t="str">
        <f t="shared" si="36"/>
        <v>ГБОУ школа № 54</v>
      </c>
      <c r="C416" s="3">
        <f>VLOOKUP(B416,Списки!$C$1:$E$70,2,FALSE)</f>
        <v>8054</v>
      </c>
      <c r="D416" s="3" t="str">
        <f>VLOOKUP(B416,Списки!$C$1:$E$70,3,FALSE)</f>
        <v>СОШ</v>
      </c>
      <c r="E416" s="9"/>
      <c r="F416" s="43">
        <f t="shared" si="34"/>
        <v>212</v>
      </c>
      <c r="G416" s="43">
        <f t="shared" si="34"/>
        <v>196</v>
      </c>
      <c r="H416" s="43">
        <f t="shared" si="35"/>
        <v>8054413</v>
      </c>
      <c r="I416" s="44"/>
      <c r="J416" s="38"/>
      <c r="K416" s="38"/>
      <c r="L416" s="5"/>
      <c r="M416" s="5"/>
      <c r="N416" s="38"/>
      <c r="O416" s="38"/>
      <c r="P416" s="5"/>
      <c r="Q416" s="5"/>
      <c r="R416" s="38"/>
      <c r="S416" s="38"/>
      <c r="T416" s="5"/>
      <c r="U416" s="5"/>
      <c r="V416" s="38"/>
      <c r="W416" s="38"/>
      <c r="X416" s="7" t="str">
        <f t="shared" si="32"/>
        <v>---</v>
      </c>
    </row>
    <row r="417" spans="1:24" ht="24.95" customHeight="1" x14ac:dyDescent="0.25">
      <c r="A417" s="1" t="str">
        <f t="shared" si="36"/>
        <v>Красносельский</v>
      </c>
      <c r="B417" s="2" t="str">
        <f t="shared" si="36"/>
        <v>ГБОУ школа № 54</v>
      </c>
      <c r="C417" s="3">
        <f>VLOOKUP(B417,Списки!$C$1:$E$70,2,FALSE)</f>
        <v>8054</v>
      </c>
      <c r="D417" s="3" t="str">
        <f>VLOOKUP(B417,Списки!$C$1:$E$70,3,FALSE)</f>
        <v>СОШ</v>
      </c>
      <c r="E417" s="9"/>
      <c r="F417" s="43">
        <f t="shared" si="34"/>
        <v>212</v>
      </c>
      <c r="G417" s="43">
        <f t="shared" si="34"/>
        <v>196</v>
      </c>
      <c r="H417" s="43">
        <f t="shared" si="35"/>
        <v>8054414</v>
      </c>
      <c r="I417" s="44"/>
      <c r="J417" s="38"/>
      <c r="K417" s="38"/>
      <c r="L417" s="5"/>
      <c r="M417" s="5"/>
      <c r="N417" s="38"/>
      <c r="O417" s="38"/>
      <c r="P417" s="5"/>
      <c r="Q417" s="5"/>
      <c r="R417" s="38"/>
      <c r="S417" s="38"/>
      <c r="T417" s="5"/>
      <c r="U417" s="5"/>
      <c r="V417" s="38"/>
      <c r="W417" s="38"/>
      <c r="X417" s="7" t="str">
        <f t="shared" si="32"/>
        <v>---</v>
      </c>
    </row>
    <row r="418" spans="1:24" ht="24.95" customHeight="1" x14ac:dyDescent="0.25">
      <c r="A418" s="1" t="str">
        <f t="shared" si="36"/>
        <v>Красносельский</v>
      </c>
      <c r="B418" s="2" t="str">
        <f t="shared" si="36"/>
        <v>ГБОУ школа № 54</v>
      </c>
      <c r="C418" s="3">
        <f>VLOOKUP(B418,Списки!$C$1:$E$70,2,FALSE)</f>
        <v>8054</v>
      </c>
      <c r="D418" s="3" t="str">
        <f>VLOOKUP(B418,Списки!$C$1:$E$70,3,FALSE)</f>
        <v>СОШ</v>
      </c>
      <c r="E418" s="9"/>
      <c r="F418" s="43">
        <f t="shared" si="34"/>
        <v>212</v>
      </c>
      <c r="G418" s="43">
        <f t="shared" si="34"/>
        <v>196</v>
      </c>
      <c r="H418" s="43">
        <f t="shared" si="35"/>
        <v>8054415</v>
      </c>
      <c r="I418" s="44"/>
      <c r="J418" s="38"/>
      <c r="K418" s="38"/>
      <c r="L418" s="5"/>
      <c r="M418" s="5"/>
      <c r="N418" s="38"/>
      <c r="O418" s="38"/>
      <c r="P418" s="5"/>
      <c r="Q418" s="5"/>
      <c r="R418" s="38"/>
      <c r="S418" s="38"/>
      <c r="T418" s="5"/>
      <c r="U418" s="5"/>
      <c r="V418" s="38"/>
      <c r="W418" s="38"/>
      <c r="X418" s="7" t="str">
        <f t="shared" si="32"/>
        <v>---</v>
      </c>
    </row>
    <row r="419" spans="1:24" ht="24.95" customHeight="1" x14ac:dyDescent="0.25">
      <c r="A419" s="1" t="str">
        <f t="shared" si="36"/>
        <v>Красносельский</v>
      </c>
      <c r="B419" s="2" t="str">
        <f t="shared" si="36"/>
        <v>ГБОУ школа № 54</v>
      </c>
      <c r="C419" s="3">
        <f>VLOOKUP(B419,Списки!$C$1:$E$70,2,FALSE)</f>
        <v>8054</v>
      </c>
      <c r="D419" s="3" t="str">
        <f>VLOOKUP(B419,Списки!$C$1:$E$70,3,FALSE)</f>
        <v>СОШ</v>
      </c>
      <c r="E419" s="9"/>
      <c r="F419" s="43">
        <f t="shared" si="34"/>
        <v>212</v>
      </c>
      <c r="G419" s="43">
        <f t="shared" si="34"/>
        <v>196</v>
      </c>
      <c r="H419" s="43">
        <f t="shared" si="35"/>
        <v>8054416</v>
      </c>
      <c r="I419" s="44"/>
      <c r="J419" s="38"/>
      <c r="K419" s="38"/>
      <c r="L419" s="5"/>
      <c r="M419" s="5"/>
      <c r="N419" s="38"/>
      <c r="O419" s="38"/>
      <c r="P419" s="5"/>
      <c r="Q419" s="5"/>
      <c r="R419" s="38"/>
      <c r="S419" s="38"/>
      <c r="T419" s="5"/>
      <c r="U419" s="5"/>
      <c r="V419" s="38"/>
      <c r="W419" s="38"/>
      <c r="X419" s="7" t="str">
        <f t="shared" si="32"/>
        <v>---</v>
      </c>
    </row>
    <row r="420" spans="1:24" ht="24.95" customHeight="1" x14ac:dyDescent="0.25">
      <c r="A420" s="1" t="str">
        <f t="shared" si="36"/>
        <v>Красносельский</v>
      </c>
      <c r="B420" s="2" t="str">
        <f t="shared" si="36"/>
        <v>ГБОУ школа № 54</v>
      </c>
      <c r="C420" s="3">
        <f>VLOOKUP(B420,Списки!$C$1:$E$70,2,FALSE)</f>
        <v>8054</v>
      </c>
      <c r="D420" s="3" t="str">
        <f>VLOOKUP(B420,Списки!$C$1:$E$70,3,FALSE)</f>
        <v>СОШ</v>
      </c>
      <c r="E420" s="9"/>
      <c r="F420" s="43">
        <f t="shared" si="34"/>
        <v>212</v>
      </c>
      <c r="G420" s="43">
        <f t="shared" si="34"/>
        <v>196</v>
      </c>
      <c r="H420" s="43">
        <f t="shared" si="35"/>
        <v>8054417</v>
      </c>
      <c r="I420" s="44"/>
      <c r="J420" s="38"/>
      <c r="K420" s="38"/>
      <c r="L420" s="5"/>
      <c r="M420" s="5"/>
      <c r="N420" s="38"/>
      <c r="O420" s="38"/>
      <c r="P420" s="5"/>
      <c r="Q420" s="5"/>
      <c r="R420" s="38"/>
      <c r="S420" s="38"/>
      <c r="T420" s="5"/>
      <c r="U420" s="5"/>
      <c r="V420" s="38"/>
      <c r="W420" s="38"/>
      <c r="X420" s="7" t="str">
        <f t="shared" si="32"/>
        <v>---</v>
      </c>
    </row>
    <row r="421" spans="1:24" ht="24.95" customHeight="1" x14ac:dyDescent="0.25">
      <c r="A421" s="1" t="str">
        <f t="shared" si="36"/>
        <v>Красносельский</v>
      </c>
      <c r="B421" s="2" t="str">
        <f t="shared" si="36"/>
        <v>ГБОУ школа № 54</v>
      </c>
      <c r="C421" s="3">
        <f>VLOOKUP(B421,Списки!$C$1:$E$70,2,FALSE)</f>
        <v>8054</v>
      </c>
      <c r="D421" s="3" t="str">
        <f>VLOOKUP(B421,Списки!$C$1:$E$70,3,FALSE)</f>
        <v>СОШ</v>
      </c>
      <c r="E421" s="9"/>
      <c r="F421" s="43">
        <f t="shared" si="34"/>
        <v>212</v>
      </c>
      <c r="G421" s="43">
        <f t="shared" si="34"/>
        <v>196</v>
      </c>
      <c r="H421" s="43">
        <f t="shared" si="35"/>
        <v>8054418</v>
      </c>
      <c r="I421" s="44"/>
      <c r="J421" s="38"/>
      <c r="K421" s="38"/>
      <c r="L421" s="5"/>
      <c r="M421" s="5"/>
      <c r="N421" s="38"/>
      <c r="O421" s="38"/>
      <c r="P421" s="5"/>
      <c r="Q421" s="5"/>
      <c r="R421" s="38"/>
      <c r="S421" s="38"/>
      <c r="T421" s="5"/>
      <c r="U421" s="5"/>
      <c r="V421" s="38"/>
      <c r="W421" s="38"/>
      <c r="X421" s="7" t="str">
        <f t="shared" si="32"/>
        <v>---</v>
      </c>
    </row>
    <row r="422" spans="1:24" ht="24.95" customHeight="1" x14ac:dyDescent="0.25">
      <c r="A422" s="1" t="str">
        <f t="shared" ref="A422:B437" si="37">A421</f>
        <v>Красносельский</v>
      </c>
      <c r="B422" s="2" t="str">
        <f t="shared" si="37"/>
        <v>ГБОУ школа № 54</v>
      </c>
      <c r="C422" s="3">
        <f>VLOOKUP(B422,Списки!$C$1:$E$70,2,FALSE)</f>
        <v>8054</v>
      </c>
      <c r="D422" s="3" t="str">
        <f>VLOOKUP(B422,Списки!$C$1:$E$70,3,FALSE)</f>
        <v>СОШ</v>
      </c>
      <c r="E422" s="9"/>
      <c r="F422" s="43">
        <f t="shared" si="34"/>
        <v>212</v>
      </c>
      <c r="G422" s="43">
        <f t="shared" si="34"/>
        <v>196</v>
      </c>
      <c r="H422" s="43">
        <f t="shared" si="35"/>
        <v>8054419</v>
      </c>
      <c r="I422" s="44"/>
      <c r="J422" s="38"/>
      <c r="K422" s="38"/>
      <c r="L422" s="5"/>
      <c r="M422" s="5"/>
      <c r="N422" s="38"/>
      <c r="O422" s="38"/>
      <c r="P422" s="5"/>
      <c r="Q422" s="5"/>
      <c r="R422" s="38"/>
      <c r="S422" s="38"/>
      <c r="T422" s="5"/>
      <c r="U422" s="5"/>
      <c r="V422" s="38"/>
      <c r="W422" s="38"/>
      <c r="X422" s="7" t="str">
        <f t="shared" si="32"/>
        <v>---</v>
      </c>
    </row>
    <row r="423" spans="1:24" ht="24.95" customHeight="1" x14ac:dyDescent="0.25">
      <c r="A423" s="1" t="str">
        <f t="shared" si="37"/>
        <v>Красносельский</v>
      </c>
      <c r="B423" s="2" t="str">
        <f t="shared" si="37"/>
        <v>ГБОУ школа № 54</v>
      </c>
      <c r="C423" s="3">
        <f>VLOOKUP(B423,Списки!$C$1:$E$70,2,FALSE)</f>
        <v>8054</v>
      </c>
      <c r="D423" s="3" t="str">
        <f>VLOOKUP(B423,Списки!$C$1:$E$70,3,FALSE)</f>
        <v>СОШ</v>
      </c>
      <c r="E423" s="9"/>
      <c r="F423" s="43">
        <f t="shared" si="34"/>
        <v>212</v>
      </c>
      <c r="G423" s="43">
        <f t="shared" si="34"/>
        <v>196</v>
      </c>
      <c r="H423" s="43">
        <f t="shared" si="35"/>
        <v>8054420</v>
      </c>
      <c r="I423" s="44"/>
      <c r="J423" s="38"/>
      <c r="K423" s="38"/>
      <c r="L423" s="5"/>
      <c r="M423" s="5"/>
      <c r="N423" s="38"/>
      <c r="O423" s="38"/>
      <c r="P423" s="5"/>
      <c r="Q423" s="5"/>
      <c r="R423" s="38"/>
      <c r="S423" s="38"/>
      <c r="T423" s="5"/>
      <c r="U423" s="5"/>
      <c r="V423" s="38"/>
      <c r="W423" s="38"/>
      <c r="X423" s="7" t="str">
        <f t="shared" si="32"/>
        <v>---</v>
      </c>
    </row>
    <row r="424" spans="1:24" ht="24.95" customHeight="1" x14ac:dyDescent="0.25">
      <c r="A424" s="1" t="str">
        <f t="shared" si="37"/>
        <v>Красносельский</v>
      </c>
      <c r="B424" s="2" t="str">
        <f t="shared" si="37"/>
        <v>ГБОУ школа № 54</v>
      </c>
      <c r="C424" s="3">
        <f>VLOOKUP(B424,Списки!$C$1:$E$70,2,FALSE)</f>
        <v>8054</v>
      </c>
      <c r="D424" s="3" t="str">
        <f>VLOOKUP(B424,Списки!$C$1:$E$70,3,FALSE)</f>
        <v>СОШ</v>
      </c>
      <c r="E424" s="9"/>
      <c r="F424" s="43">
        <f t="shared" si="34"/>
        <v>212</v>
      </c>
      <c r="G424" s="43">
        <f t="shared" si="34"/>
        <v>196</v>
      </c>
      <c r="H424" s="43">
        <f t="shared" si="35"/>
        <v>8054421</v>
      </c>
      <c r="I424" s="44"/>
      <c r="J424" s="38"/>
      <c r="K424" s="38"/>
      <c r="L424" s="5"/>
      <c r="M424" s="5"/>
      <c r="N424" s="38"/>
      <c r="O424" s="38"/>
      <c r="P424" s="5"/>
      <c r="Q424" s="5"/>
      <c r="R424" s="38"/>
      <c r="S424" s="38"/>
      <c r="T424" s="5"/>
      <c r="U424" s="5"/>
      <c r="V424" s="38"/>
      <c r="W424" s="38"/>
      <c r="X424" s="7" t="str">
        <f t="shared" si="32"/>
        <v>---</v>
      </c>
    </row>
    <row r="425" spans="1:24" ht="24.95" customHeight="1" x14ac:dyDescent="0.25">
      <c r="A425" s="1" t="str">
        <f t="shared" si="37"/>
        <v>Красносельский</v>
      </c>
      <c r="B425" s="2" t="str">
        <f t="shared" si="37"/>
        <v>ГБОУ школа № 54</v>
      </c>
      <c r="C425" s="3">
        <f>VLOOKUP(B425,Списки!$C$1:$E$70,2,FALSE)</f>
        <v>8054</v>
      </c>
      <c r="D425" s="3" t="str">
        <f>VLOOKUP(B425,Списки!$C$1:$E$70,3,FALSE)</f>
        <v>СОШ</v>
      </c>
      <c r="E425" s="9"/>
      <c r="F425" s="43">
        <f t="shared" si="34"/>
        <v>212</v>
      </c>
      <c r="G425" s="43">
        <f t="shared" si="34"/>
        <v>196</v>
      </c>
      <c r="H425" s="43">
        <f t="shared" si="35"/>
        <v>8054422</v>
      </c>
      <c r="I425" s="44"/>
      <c r="J425" s="38"/>
      <c r="K425" s="38"/>
      <c r="L425" s="5"/>
      <c r="M425" s="5"/>
      <c r="N425" s="38"/>
      <c r="O425" s="38"/>
      <c r="P425" s="5"/>
      <c r="Q425" s="5"/>
      <c r="R425" s="38"/>
      <c r="S425" s="38"/>
      <c r="T425" s="5"/>
      <c r="U425" s="5"/>
      <c r="V425" s="38"/>
      <c r="W425" s="38"/>
      <c r="X425" s="7" t="str">
        <f t="shared" si="32"/>
        <v>---</v>
      </c>
    </row>
    <row r="426" spans="1:24" ht="24.95" customHeight="1" x14ac:dyDescent="0.25">
      <c r="A426" s="1" t="str">
        <f t="shared" si="37"/>
        <v>Красносельский</v>
      </c>
      <c r="B426" s="2" t="str">
        <f t="shared" si="37"/>
        <v>ГБОУ школа № 54</v>
      </c>
      <c r="C426" s="3">
        <f>VLOOKUP(B426,Списки!$C$1:$E$70,2,FALSE)</f>
        <v>8054</v>
      </c>
      <c r="D426" s="3" t="str">
        <f>VLOOKUP(B426,Списки!$C$1:$E$70,3,FALSE)</f>
        <v>СОШ</v>
      </c>
      <c r="E426" s="9"/>
      <c r="F426" s="43">
        <f t="shared" si="34"/>
        <v>212</v>
      </c>
      <c r="G426" s="43">
        <f t="shared" si="34"/>
        <v>196</v>
      </c>
      <c r="H426" s="43">
        <f t="shared" si="35"/>
        <v>8054423</v>
      </c>
      <c r="I426" s="44"/>
      <c r="J426" s="38"/>
      <c r="K426" s="38"/>
      <c r="L426" s="5"/>
      <c r="M426" s="5"/>
      <c r="N426" s="38"/>
      <c r="O426" s="38"/>
      <c r="P426" s="5"/>
      <c r="Q426" s="5"/>
      <c r="R426" s="38"/>
      <c r="S426" s="38"/>
      <c r="T426" s="5"/>
      <c r="U426" s="5"/>
      <c r="V426" s="38"/>
      <c r="W426" s="38"/>
      <c r="X426" s="7" t="str">
        <f t="shared" si="32"/>
        <v>---</v>
      </c>
    </row>
    <row r="427" spans="1:24" ht="24.95" customHeight="1" x14ac:dyDescent="0.25">
      <c r="A427" s="1" t="str">
        <f t="shared" si="37"/>
        <v>Красносельский</v>
      </c>
      <c r="B427" s="2" t="str">
        <f t="shared" si="37"/>
        <v>ГБОУ школа № 54</v>
      </c>
      <c r="C427" s="3">
        <f>VLOOKUP(B427,Списки!$C$1:$E$70,2,FALSE)</f>
        <v>8054</v>
      </c>
      <c r="D427" s="3" t="str">
        <f>VLOOKUP(B427,Списки!$C$1:$E$70,3,FALSE)</f>
        <v>СОШ</v>
      </c>
      <c r="E427" s="9"/>
      <c r="F427" s="43">
        <f t="shared" si="34"/>
        <v>212</v>
      </c>
      <c r="G427" s="43">
        <f t="shared" si="34"/>
        <v>196</v>
      </c>
      <c r="H427" s="43">
        <f t="shared" si="35"/>
        <v>8054424</v>
      </c>
      <c r="I427" s="44"/>
      <c r="J427" s="38"/>
      <c r="K427" s="38"/>
      <c r="L427" s="5"/>
      <c r="M427" s="5"/>
      <c r="N427" s="38"/>
      <c r="O427" s="38"/>
      <c r="P427" s="5"/>
      <c r="Q427" s="5"/>
      <c r="R427" s="38"/>
      <c r="S427" s="38"/>
      <c r="T427" s="5"/>
      <c r="U427" s="5"/>
      <c r="V427" s="38"/>
      <c r="W427" s="38"/>
      <c r="X427" s="7" t="str">
        <f t="shared" si="32"/>
        <v>---</v>
      </c>
    </row>
    <row r="428" spans="1:24" ht="24.95" customHeight="1" x14ac:dyDescent="0.25">
      <c r="A428" s="1" t="str">
        <f t="shared" si="37"/>
        <v>Красносельский</v>
      </c>
      <c r="B428" s="2" t="str">
        <f t="shared" si="37"/>
        <v>ГБОУ школа № 54</v>
      </c>
      <c r="C428" s="3">
        <f>VLOOKUP(B428,Списки!$C$1:$E$70,2,FALSE)</f>
        <v>8054</v>
      </c>
      <c r="D428" s="3" t="str">
        <f>VLOOKUP(B428,Списки!$C$1:$E$70,3,FALSE)</f>
        <v>СОШ</v>
      </c>
      <c r="E428" s="9"/>
      <c r="F428" s="43">
        <f t="shared" si="34"/>
        <v>212</v>
      </c>
      <c r="G428" s="43">
        <f t="shared" si="34"/>
        <v>196</v>
      </c>
      <c r="H428" s="43">
        <f t="shared" si="35"/>
        <v>8054425</v>
      </c>
      <c r="I428" s="44"/>
      <c r="J428" s="38"/>
      <c r="K428" s="38"/>
      <c r="L428" s="5"/>
      <c r="M428" s="5"/>
      <c r="N428" s="38"/>
      <c r="O428" s="38"/>
      <c r="P428" s="5"/>
      <c r="Q428" s="5"/>
      <c r="R428" s="38"/>
      <c r="S428" s="38"/>
      <c r="T428" s="5"/>
      <c r="U428" s="5"/>
      <c r="V428" s="38"/>
      <c r="W428" s="38"/>
      <c r="X428" s="7" t="str">
        <f t="shared" si="32"/>
        <v>---</v>
      </c>
    </row>
    <row r="429" spans="1:24" ht="24.95" customHeight="1" x14ac:dyDescent="0.25">
      <c r="A429" s="1" t="str">
        <f t="shared" si="37"/>
        <v>Красносельский</v>
      </c>
      <c r="B429" s="2" t="str">
        <f t="shared" si="37"/>
        <v>ГБОУ школа № 54</v>
      </c>
      <c r="C429" s="3">
        <f>VLOOKUP(B429,Списки!$C$1:$E$70,2,FALSE)</f>
        <v>8054</v>
      </c>
      <c r="D429" s="3" t="str">
        <f>VLOOKUP(B429,Списки!$C$1:$E$70,3,FALSE)</f>
        <v>СОШ</v>
      </c>
      <c r="E429" s="9"/>
      <c r="F429" s="43">
        <f t="shared" si="34"/>
        <v>212</v>
      </c>
      <c r="G429" s="43">
        <f t="shared" si="34"/>
        <v>196</v>
      </c>
      <c r="H429" s="43">
        <f t="shared" si="35"/>
        <v>8054426</v>
      </c>
      <c r="I429" s="44"/>
      <c r="J429" s="38"/>
      <c r="K429" s="38"/>
      <c r="L429" s="5"/>
      <c r="M429" s="5"/>
      <c r="N429" s="38"/>
      <c r="O429" s="38"/>
      <c r="P429" s="5"/>
      <c r="Q429" s="5"/>
      <c r="R429" s="38"/>
      <c r="S429" s="38"/>
      <c r="T429" s="5"/>
      <c r="U429" s="5"/>
      <c r="V429" s="38"/>
      <c r="W429" s="38"/>
      <c r="X429" s="7" t="str">
        <f t="shared" si="32"/>
        <v>---</v>
      </c>
    </row>
    <row r="430" spans="1:24" ht="24.95" customHeight="1" x14ac:dyDescent="0.25">
      <c r="A430" s="1" t="str">
        <f t="shared" si="37"/>
        <v>Красносельский</v>
      </c>
      <c r="B430" s="2" t="str">
        <f t="shared" si="37"/>
        <v>ГБОУ школа № 54</v>
      </c>
      <c r="C430" s="3">
        <f>VLOOKUP(B430,Списки!$C$1:$E$70,2,FALSE)</f>
        <v>8054</v>
      </c>
      <c r="D430" s="3" t="str">
        <f>VLOOKUP(B430,Списки!$C$1:$E$70,3,FALSE)</f>
        <v>СОШ</v>
      </c>
      <c r="E430" s="9"/>
      <c r="F430" s="43">
        <f t="shared" si="34"/>
        <v>212</v>
      </c>
      <c r="G430" s="43">
        <f t="shared" si="34"/>
        <v>196</v>
      </c>
      <c r="H430" s="43">
        <f t="shared" si="35"/>
        <v>8054427</v>
      </c>
      <c r="I430" s="44"/>
      <c r="J430" s="38"/>
      <c r="K430" s="38"/>
      <c r="L430" s="5"/>
      <c r="M430" s="5"/>
      <c r="N430" s="38"/>
      <c r="O430" s="38"/>
      <c r="P430" s="5"/>
      <c r="Q430" s="5"/>
      <c r="R430" s="38"/>
      <c r="S430" s="38"/>
      <c r="T430" s="5"/>
      <c r="U430" s="5"/>
      <c r="V430" s="38"/>
      <c r="W430" s="38"/>
      <c r="X430" s="7" t="str">
        <f t="shared" si="32"/>
        <v>---</v>
      </c>
    </row>
    <row r="431" spans="1:24" ht="24.95" customHeight="1" x14ac:dyDescent="0.25">
      <c r="A431" s="1" t="str">
        <f t="shared" si="37"/>
        <v>Красносельский</v>
      </c>
      <c r="B431" s="2" t="str">
        <f t="shared" si="37"/>
        <v>ГБОУ школа № 54</v>
      </c>
      <c r="C431" s="3">
        <f>VLOOKUP(B431,Списки!$C$1:$E$70,2,FALSE)</f>
        <v>8054</v>
      </c>
      <c r="D431" s="3" t="str">
        <f>VLOOKUP(B431,Списки!$C$1:$E$70,3,FALSE)</f>
        <v>СОШ</v>
      </c>
      <c r="E431" s="9"/>
      <c r="F431" s="43">
        <f t="shared" si="34"/>
        <v>212</v>
      </c>
      <c r="G431" s="43">
        <f t="shared" si="34"/>
        <v>196</v>
      </c>
      <c r="H431" s="43">
        <f t="shared" si="35"/>
        <v>8054428</v>
      </c>
      <c r="I431" s="44"/>
      <c r="J431" s="38"/>
      <c r="K431" s="38"/>
      <c r="L431" s="5"/>
      <c r="M431" s="5"/>
      <c r="N431" s="38"/>
      <c r="O431" s="38"/>
      <c r="P431" s="5"/>
      <c r="Q431" s="5"/>
      <c r="R431" s="38"/>
      <c r="S431" s="38"/>
      <c r="T431" s="5"/>
      <c r="U431" s="5"/>
      <c r="V431" s="38"/>
      <c r="W431" s="38"/>
      <c r="X431" s="7" t="str">
        <f t="shared" si="32"/>
        <v>---</v>
      </c>
    </row>
    <row r="432" spans="1:24" ht="24.95" customHeight="1" x14ac:dyDescent="0.25">
      <c r="A432" s="1" t="str">
        <f t="shared" si="37"/>
        <v>Красносельский</v>
      </c>
      <c r="B432" s="2" t="str">
        <f t="shared" si="37"/>
        <v>ГБОУ школа № 54</v>
      </c>
      <c r="C432" s="3">
        <f>VLOOKUP(B432,Списки!$C$1:$E$70,2,FALSE)</f>
        <v>8054</v>
      </c>
      <c r="D432" s="3" t="str">
        <f>VLOOKUP(B432,Списки!$C$1:$E$70,3,FALSE)</f>
        <v>СОШ</v>
      </c>
      <c r="E432" s="9"/>
      <c r="F432" s="43">
        <f t="shared" si="34"/>
        <v>212</v>
      </c>
      <c r="G432" s="43">
        <f t="shared" si="34"/>
        <v>196</v>
      </c>
      <c r="H432" s="43">
        <f t="shared" si="35"/>
        <v>8054429</v>
      </c>
      <c r="I432" s="44"/>
      <c r="J432" s="38"/>
      <c r="K432" s="38"/>
      <c r="L432" s="5"/>
      <c r="M432" s="5"/>
      <c r="N432" s="38"/>
      <c r="O432" s="38"/>
      <c r="P432" s="5"/>
      <c r="Q432" s="5"/>
      <c r="R432" s="38"/>
      <c r="S432" s="38"/>
      <c r="T432" s="5"/>
      <c r="U432" s="5"/>
      <c r="V432" s="38"/>
      <c r="W432" s="38"/>
      <c r="X432" s="7" t="str">
        <f t="shared" si="32"/>
        <v>---</v>
      </c>
    </row>
    <row r="433" spans="1:24" ht="24.95" customHeight="1" x14ac:dyDescent="0.25">
      <c r="A433" s="1" t="str">
        <f t="shared" si="37"/>
        <v>Красносельский</v>
      </c>
      <c r="B433" s="2" t="str">
        <f t="shared" si="37"/>
        <v>ГБОУ школа № 54</v>
      </c>
      <c r="C433" s="3">
        <f>VLOOKUP(B433,Списки!$C$1:$E$70,2,FALSE)</f>
        <v>8054</v>
      </c>
      <c r="D433" s="3" t="str">
        <f>VLOOKUP(B433,Списки!$C$1:$E$70,3,FALSE)</f>
        <v>СОШ</v>
      </c>
      <c r="E433" s="9"/>
      <c r="F433" s="43">
        <f t="shared" si="34"/>
        <v>212</v>
      </c>
      <c r="G433" s="43">
        <f t="shared" si="34"/>
        <v>196</v>
      </c>
      <c r="H433" s="43">
        <f t="shared" si="35"/>
        <v>8054430</v>
      </c>
      <c r="I433" s="44"/>
      <c r="J433" s="38"/>
      <c r="K433" s="38"/>
      <c r="L433" s="5"/>
      <c r="M433" s="5"/>
      <c r="N433" s="38"/>
      <c r="O433" s="38"/>
      <c r="P433" s="5"/>
      <c r="Q433" s="5"/>
      <c r="R433" s="38"/>
      <c r="S433" s="38"/>
      <c r="T433" s="5"/>
      <c r="U433" s="5"/>
      <c r="V433" s="38"/>
      <c r="W433" s="38"/>
      <c r="X433" s="7" t="str">
        <f t="shared" si="32"/>
        <v>---</v>
      </c>
    </row>
    <row r="434" spans="1:24" ht="24.95" customHeight="1" x14ac:dyDescent="0.25">
      <c r="A434" s="1" t="str">
        <f t="shared" si="37"/>
        <v>Красносельский</v>
      </c>
      <c r="B434" s="2" t="str">
        <f t="shared" si="37"/>
        <v>ГБОУ школа № 54</v>
      </c>
      <c r="C434" s="3">
        <f>VLOOKUP(B434,Списки!$C$1:$E$70,2,FALSE)</f>
        <v>8054</v>
      </c>
      <c r="D434" s="3" t="str">
        <f>VLOOKUP(B434,Списки!$C$1:$E$70,3,FALSE)</f>
        <v>СОШ</v>
      </c>
      <c r="E434" s="9"/>
      <c r="F434" s="43">
        <f t="shared" si="34"/>
        <v>212</v>
      </c>
      <c r="G434" s="43">
        <f t="shared" si="34"/>
        <v>196</v>
      </c>
      <c r="H434" s="43">
        <f t="shared" si="35"/>
        <v>8054431</v>
      </c>
      <c r="I434" s="44"/>
      <c r="J434" s="38"/>
      <c r="K434" s="38"/>
      <c r="L434" s="5"/>
      <c r="M434" s="5"/>
      <c r="N434" s="38"/>
      <c r="O434" s="38"/>
      <c r="P434" s="5"/>
      <c r="Q434" s="5"/>
      <c r="R434" s="38"/>
      <c r="S434" s="38"/>
      <c r="T434" s="5"/>
      <c r="U434" s="5"/>
      <c r="V434" s="38"/>
      <c r="W434" s="38"/>
      <c r="X434" s="7" t="str">
        <f t="shared" si="32"/>
        <v>---</v>
      </c>
    </row>
    <row r="435" spans="1:24" ht="24.95" customHeight="1" x14ac:dyDescent="0.25">
      <c r="A435" s="1" t="str">
        <f t="shared" si="37"/>
        <v>Красносельский</v>
      </c>
      <c r="B435" s="2" t="str">
        <f t="shared" si="37"/>
        <v>ГБОУ школа № 54</v>
      </c>
      <c r="C435" s="3">
        <f>VLOOKUP(B435,Списки!$C$1:$E$70,2,FALSE)</f>
        <v>8054</v>
      </c>
      <c r="D435" s="3" t="str">
        <f>VLOOKUP(B435,Списки!$C$1:$E$70,3,FALSE)</f>
        <v>СОШ</v>
      </c>
      <c r="E435" s="9"/>
      <c r="F435" s="43">
        <f t="shared" si="34"/>
        <v>212</v>
      </c>
      <c r="G435" s="43">
        <f t="shared" si="34"/>
        <v>196</v>
      </c>
      <c r="H435" s="43">
        <f t="shared" si="35"/>
        <v>8054432</v>
      </c>
      <c r="I435" s="44"/>
      <c r="J435" s="38"/>
      <c r="K435" s="38"/>
      <c r="L435" s="5"/>
      <c r="M435" s="5"/>
      <c r="N435" s="38"/>
      <c r="O435" s="38"/>
      <c r="P435" s="5"/>
      <c r="Q435" s="5"/>
      <c r="R435" s="38"/>
      <c r="S435" s="38"/>
      <c r="T435" s="5"/>
      <c r="U435" s="5"/>
      <c r="V435" s="38"/>
      <c r="W435" s="38"/>
      <c r="X435" s="7" t="str">
        <f t="shared" si="32"/>
        <v>---</v>
      </c>
    </row>
    <row r="436" spans="1:24" ht="24.95" customHeight="1" x14ac:dyDescent="0.25">
      <c r="A436" s="1" t="str">
        <f t="shared" si="37"/>
        <v>Красносельский</v>
      </c>
      <c r="B436" s="2" t="str">
        <f t="shared" si="37"/>
        <v>ГБОУ школа № 54</v>
      </c>
      <c r="C436" s="3">
        <f>VLOOKUP(B436,Списки!$C$1:$E$70,2,FALSE)</f>
        <v>8054</v>
      </c>
      <c r="D436" s="3" t="str">
        <f>VLOOKUP(B436,Списки!$C$1:$E$70,3,FALSE)</f>
        <v>СОШ</v>
      </c>
      <c r="E436" s="9"/>
      <c r="F436" s="43">
        <f t="shared" si="34"/>
        <v>212</v>
      </c>
      <c r="G436" s="43">
        <f t="shared" si="34"/>
        <v>196</v>
      </c>
      <c r="H436" s="43">
        <f t="shared" si="35"/>
        <v>8054433</v>
      </c>
      <c r="I436" s="44"/>
      <c r="J436" s="38"/>
      <c r="K436" s="38"/>
      <c r="L436" s="5"/>
      <c r="M436" s="5"/>
      <c r="N436" s="38"/>
      <c r="O436" s="38"/>
      <c r="P436" s="5"/>
      <c r="Q436" s="5"/>
      <c r="R436" s="38"/>
      <c r="S436" s="38"/>
      <c r="T436" s="5"/>
      <c r="U436" s="5"/>
      <c r="V436" s="38"/>
      <c r="W436" s="38"/>
      <c r="X436" s="7" t="str">
        <f t="shared" si="32"/>
        <v>---</v>
      </c>
    </row>
    <row r="437" spans="1:24" ht="24.95" customHeight="1" x14ac:dyDescent="0.25">
      <c r="A437" s="1" t="str">
        <f t="shared" si="37"/>
        <v>Красносельский</v>
      </c>
      <c r="B437" s="2" t="str">
        <f t="shared" si="37"/>
        <v>ГБОУ школа № 54</v>
      </c>
      <c r="C437" s="3">
        <f>VLOOKUP(B437,Списки!$C$1:$E$70,2,FALSE)</f>
        <v>8054</v>
      </c>
      <c r="D437" s="3" t="str">
        <f>VLOOKUP(B437,Списки!$C$1:$E$70,3,FALSE)</f>
        <v>СОШ</v>
      </c>
      <c r="E437" s="9"/>
      <c r="F437" s="43">
        <f t="shared" si="34"/>
        <v>212</v>
      </c>
      <c r="G437" s="43">
        <f t="shared" si="34"/>
        <v>196</v>
      </c>
      <c r="H437" s="43">
        <f t="shared" si="35"/>
        <v>8054434</v>
      </c>
      <c r="I437" s="44"/>
      <c r="J437" s="38"/>
      <c r="K437" s="38"/>
      <c r="L437" s="5"/>
      <c r="M437" s="5"/>
      <c r="N437" s="38"/>
      <c r="O437" s="38"/>
      <c r="P437" s="5"/>
      <c r="Q437" s="5"/>
      <c r="R437" s="38"/>
      <c r="S437" s="38"/>
      <c r="T437" s="5"/>
      <c r="U437" s="5"/>
      <c r="V437" s="38"/>
      <c r="W437" s="38"/>
      <c r="X437" s="7" t="str">
        <f t="shared" si="32"/>
        <v>---</v>
      </c>
    </row>
    <row r="438" spans="1:24" ht="24.95" customHeight="1" x14ac:dyDescent="0.25">
      <c r="A438" s="1" t="str">
        <f t="shared" ref="A438:B453" si="38">A437</f>
        <v>Красносельский</v>
      </c>
      <c r="B438" s="2" t="str">
        <f t="shared" si="38"/>
        <v>ГБОУ школа № 54</v>
      </c>
      <c r="C438" s="3">
        <f>VLOOKUP(B438,Списки!$C$1:$E$70,2,FALSE)</f>
        <v>8054</v>
      </c>
      <c r="D438" s="3" t="str">
        <f>VLOOKUP(B438,Списки!$C$1:$E$70,3,FALSE)</f>
        <v>СОШ</v>
      </c>
      <c r="E438" s="9"/>
      <c r="F438" s="43">
        <f t="shared" si="34"/>
        <v>212</v>
      </c>
      <c r="G438" s="43">
        <f t="shared" si="34"/>
        <v>196</v>
      </c>
      <c r="H438" s="43">
        <f t="shared" si="35"/>
        <v>8054435</v>
      </c>
      <c r="I438" s="44"/>
      <c r="J438" s="38"/>
      <c r="K438" s="38"/>
      <c r="L438" s="5"/>
      <c r="M438" s="5"/>
      <c r="N438" s="38"/>
      <c r="O438" s="38"/>
      <c r="P438" s="5"/>
      <c r="Q438" s="5"/>
      <c r="R438" s="38"/>
      <c r="S438" s="38"/>
      <c r="T438" s="5"/>
      <c r="U438" s="5"/>
      <c r="V438" s="38"/>
      <c r="W438" s="38"/>
      <c r="X438" s="7" t="str">
        <f t="shared" si="32"/>
        <v>---</v>
      </c>
    </row>
    <row r="439" spans="1:24" ht="24.95" customHeight="1" x14ac:dyDescent="0.25">
      <c r="A439" s="1" t="str">
        <f t="shared" si="38"/>
        <v>Красносельский</v>
      </c>
      <c r="B439" s="2" t="str">
        <f t="shared" si="38"/>
        <v>ГБОУ школа № 54</v>
      </c>
      <c r="C439" s="3">
        <f>VLOOKUP(B439,Списки!$C$1:$E$70,2,FALSE)</f>
        <v>8054</v>
      </c>
      <c r="D439" s="3" t="str">
        <f>VLOOKUP(B439,Списки!$C$1:$E$70,3,FALSE)</f>
        <v>СОШ</v>
      </c>
      <c r="E439" s="9"/>
      <c r="F439" s="43">
        <f t="shared" si="34"/>
        <v>212</v>
      </c>
      <c r="G439" s="43">
        <f t="shared" si="34"/>
        <v>196</v>
      </c>
      <c r="H439" s="43">
        <f t="shared" si="35"/>
        <v>8054436</v>
      </c>
      <c r="I439" s="44"/>
      <c r="J439" s="38"/>
      <c r="K439" s="38"/>
      <c r="L439" s="5"/>
      <c r="M439" s="5"/>
      <c r="N439" s="38"/>
      <c r="O439" s="38"/>
      <c r="P439" s="5"/>
      <c r="Q439" s="5"/>
      <c r="R439" s="38"/>
      <c r="S439" s="38"/>
      <c r="T439" s="5"/>
      <c r="U439" s="5"/>
      <c r="V439" s="38"/>
      <c r="W439" s="38"/>
      <c r="X439" s="7" t="str">
        <f t="shared" si="32"/>
        <v>---</v>
      </c>
    </row>
    <row r="440" spans="1:24" ht="24.95" customHeight="1" x14ac:dyDescent="0.25">
      <c r="A440" s="1" t="str">
        <f t="shared" si="38"/>
        <v>Красносельский</v>
      </c>
      <c r="B440" s="2" t="str">
        <f t="shared" si="38"/>
        <v>ГБОУ школа № 54</v>
      </c>
      <c r="C440" s="3">
        <f>VLOOKUP(B440,Списки!$C$1:$E$70,2,FALSE)</f>
        <v>8054</v>
      </c>
      <c r="D440" s="3" t="str">
        <f>VLOOKUP(B440,Списки!$C$1:$E$70,3,FALSE)</f>
        <v>СОШ</v>
      </c>
      <c r="E440" s="9"/>
      <c r="F440" s="43">
        <f t="shared" si="34"/>
        <v>212</v>
      </c>
      <c r="G440" s="43">
        <f t="shared" si="34"/>
        <v>196</v>
      </c>
      <c r="H440" s="43">
        <f t="shared" si="35"/>
        <v>8054437</v>
      </c>
      <c r="I440" s="44"/>
      <c r="J440" s="38"/>
      <c r="K440" s="38"/>
      <c r="L440" s="5"/>
      <c r="M440" s="5"/>
      <c r="N440" s="38"/>
      <c r="O440" s="38"/>
      <c r="P440" s="5"/>
      <c r="Q440" s="5"/>
      <c r="R440" s="38"/>
      <c r="S440" s="38"/>
      <c r="T440" s="5"/>
      <c r="U440" s="5"/>
      <c r="V440" s="38"/>
      <c r="W440" s="38"/>
      <c r="X440" s="7" t="str">
        <f t="shared" si="32"/>
        <v>---</v>
      </c>
    </row>
    <row r="441" spans="1:24" ht="24.95" customHeight="1" x14ac:dyDescent="0.25">
      <c r="A441" s="1" t="str">
        <f t="shared" si="38"/>
        <v>Красносельский</v>
      </c>
      <c r="B441" s="2" t="str">
        <f t="shared" si="38"/>
        <v>ГБОУ школа № 54</v>
      </c>
      <c r="C441" s="3">
        <f>VLOOKUP(B441,Списки!$C$1:$E$70,2,FALSE)</f>
        <v>8054</v>
      </c>
      <c r="D441" s="3" t="str">
        <f>VLOOKUP(B441,Списки!$C$1:$E$70,3,FALSE)</f>
        <v>СОШ</v>
      </c>
      <c r="E441" s="9"/>
      <c r="F441" s="43">
        <f t="shared" si="34"/>
        <v>212</v>
      </c>
      <c r="G441" s="43">
        <f t="shared" si="34"/>
        <v>196</v>
      </c>
      <c r="H441" s="43">
        <f t="shared" si="35"/>
        <v>8054438</v>
      </c>
      <c r="I441" s="44"/>
      <c r="J441" s="38"/>
      <c r="K441" s="38"/>
      <c r="L441" s="5"/>
      <c r="M441" s="5"/>
      <c r="N441" s="38"/>
      <c r="O441" s="38"/>
      <c r="P441" s="5"/>
      <c r="Q441" s="5"/>
      <c r="R441" s="38"/>
      <c r="S441" s="38"/>
      <c r="T441" s="5"/>
      <c r="U441" s="5"/>
      <c r="V441" s="38"/>
      <c r="W441" s="38"/>
      <c r="X441" s="7" t="str">
        <f t="shared" si="32"/>
        <v>---</v>
      </c>
    </row>
    <row r="442" spans="1:24" ht="24.95" customHeight="1" x14ac:dyDescent="0.25">
      <c r="A442" s="1" t="str">
        <f t="shared" si="38"/>
        <v>Красносельский</v>
      </c>
      <c r="B442" s="2" t="str">
        <f t="shared" si="38"/>
        <v>ГБОУ школа № 54</v>
      </c>
      <c r="C442" s="3">
        <f>VLOOKUP(B442,Списки!$C$1:$E$70,2,FALSE)</f>
        <v>8054</v>
      </c>
      <c r="D442" s="3" t="str">
        <f>VLOOKUP(B442,Списки!$C$1:$E$70,3,FALSE)</f>
        <v>СОШ</v>
      </c>
      <c r="E442" s="9"/>
      <c r="F442" s="43">
        <f t="shared" si="34"/>
        <v>212</v>
      </c>
      <c r="G442" s="43">
        <f t="shared" si="34"/>
        <v>196</v>
      </c>
      <c r="H442" s="43">
        <f t="shared" si="35"/>
        <v>8054439</v>
      </c>
      <c r="I442" s="44"/>
      <c r="J442" s="38"/>
      <c r="K442" s="38"/>
      <c r="L442" s="5"/>
      <c r="M442" s="5"/>
      <c r="N442" s="38"/>
      <c r="O442" s="38"/>
      <c r="P442" s="5"/>
      <c r="Q442" s="5"/>
      <c r="R442" s="38"/>
      <c r="S442" s="38"/>
      <c r="T442" s="5"/>
      <c r="U442" s="5"/>
      <c r="V442" s="38"/>
      <c r="W442" s="38"/>
      <c r="X442" s="7" t="str">
        <f t="shared" si="32"/>
        <v>---</v>
      </c>
    </row>
    <row r="443" spans="1:24" ht="24.95" customHeight="1" x14ac:dyDescent="0.25">
      <c r="A443" s="1" t="str">
        <f t="shared" si="38"/>
        <v>Красносельский</v>
      </c>
      <c r="B443" s="2" t="str">
        <f t="shared" si="38"/>
        <v>ГБОУ школа № 54</v>
      </c>
      <c r="C443" s="3">
        <f>VLOOKUP(B443,Списки!$C$1:$E$70,2,FALSE)</f>
        <v>8054</v>
      </c>
      <c r="D443" s="3" t="str">
        <f>VLOOKUP(B443,Списки!$C$1:$E$70,3,FALSE)</f>
        <v>СОШ</v>
      </c>
      <c r="E443" s="9"/>
      <c r="F443" s="43">
        <f t="shared" si="34"/>
        <v>212</v>
      </c>
      <c r="G443" s="43">
        <f t="shared" si="34"/>
        <v>196</v>
      </c>
      <c r="H443" s="43">
        <f t="shared" si="35"/>
        <v>8054440</v>
      </c>
      <c r="I443" s="44"/>
      <c r="J443" s="38"/>
      <c r="K443" s="38"/>
      <c r="L443" s="5"/>
      <c r="M443" s="5"/>
      <c r="N443" s="38"/>
      <c r="O443" s="38"/>
      <c r="P443" s="5"/>
      <c r="Q443" s="5"/>
      <c r="R443" s="38"/>
      <c r="S443" s="38"/>
      <c r="T443" s="5"/>
      <c r="U443" s="5"/>
      <c r="V443" s="38"/>
      <c r="W443" s="38"/>
      <c r="X443" s="7" t="str">
        <f t="shared" si="32"/>
        <v>---</v>
      </c>
    </row>
    <row r="444" spans="1:24" ht="24.95" customHeight="1" x14ac:dyDescent="0.25">
      <c r="A444" s="1" t="str">
        <f t="shared" si="38"/>
        <v>Красносельский</v>
      </c>
      <c r="B444" s="2" t="str">
        <f t="shared" si="38"/>
        <v>ГБОУ школа № 54</v>
      </c>
      <c r="C444" s="3">
        <f>VLOOKUP(B444,Списки!$C$1:$E$70,2,FALSE)</f>
        <v>8054</v>
      </c>
      <c r="D444" s="3" t="str">
        <f>VLOOKUP(B444,Списки!$C$1:$E$70,3,FALSE)</f>
        <v>СОШ</v>
      </c>
      <c r="E444" s="9"/>
      <c r="F444" s="43">
        <f t="shared" si="34"/>
        <v>212</v>
      </c>
      <c r="G444" s="43">
        <f t="shared" si="34"/>
        <v>196</v>
      </c>
      <c r="H444" s="43">
        <f t="shared" si="35"/>
        <v>8054441</v>
      </c>
      <c r="I444" s="44"/>
      <c r="J444" s="38"/>
      <c r="K444" s="38"/>
      <c r="L444" s="5"/>
      <c r="M444" s="5"/>
      <c r="N444" s="38"/>
      <c r="O444" s="38"/>
      <c r="P444" s="5"/>
      <c r="Q444" s="5"/>
      <c r="R444" s="38"/>
      <c r="S444" s="38"/>
      <c r="T444" s="5"/>
      <c r="U444" s="5"/>
      <c r="V444" s="38"/>
      <c r="W444" s="38"/>
      <c r="X444" s="7" t="str">
        <f t="shared" si="32"/>
        <v>---</v>
      </c>
    </row>
    <row r="445" spans="1:24" ht="24.95" customHeight="1" x14ac:dyDescent="0.25">
      <c r="A445" s="1" t="str">
        <f t="shared" si="38"/>
        <v>Красносельский</v>
      </c>
      <c r="B445" s="2" t="str">
        <f t="shared" si="38"/>
        <v>ГБОУ школа № 54</v>
      </c>
      <c r="C445" s="3">
        <f>VLOOKUP(B445,Списки!$C$1:$E$70,2,FALSE)</f>
        <v>8054</v>
      </c>
      <c r="D445" s="3" t="str">
        <f>VLOOKUP(B445,Списки!$C$1:$E$70,3,FALSE)</f>
        <v>СОШ</v>
      </c>
      <c r="E445" s="9"/>
      <c r="F445" s="43">
        <f t="shared" si="34"/>
        <v>212</v>
      </c>
      <c r="G445" s="43">
        <f t="shared" si="34"/>
        <v>196</v>
      </c>
      <c r="H445" s="43">
        <f t="shared" si="35"/>
        <v>8054442</v>
      </c>
      <c r="I445" s="44"/>
      <c r="J445" s="38"/>
      <c r="K445" s="38"/>
      <c r="L445" s="5"/>
      <c r="M445" s="5"/>
      <c r="N445" s="38"/>
      <c r="O445" s="38"/>
      <c r="P445" s="5"/>
      <c r="Q445" s="5"/>
      <c r="R445" s="38"/>
      <c r="S445" s="38"/>
      <c r="T445" s="5"/>
      <c r="U445" s="5"/>
      <c r="V445" s="38"/>
      <c r="W445" s="38"/>
      <c r="X445" s="7" t="str">
        <f t="shared" si="32"/>
        <v>---</v>
      </c>
    </row>
    <row r="446" spans="1:24" ht="24.95" customHeight="1" x14ac:dyDescent="0.25">
      <c r="A446" s="1" t="str">
        <f t="shared" si="38"/>
        <v>Красносельский</v>
      </c>
      <c r="B446" s="2" t="str">
        <f t="shared" si="38"/>
        <v>ГБОУ школа № 54</v>
      </c>
      <c r="C446" s="3">
        <f>VLOOKUP(B446,Списки!$C$1:$E$70,2,FALSE)</f>
        <v>8054</v>
      </c>
      <c r="D446" s="3" t="str">
        <f>VLOOKUP(B446,Списки!$C$1:$E$70,3,FALSE)</f>
        <v>СОШ</v>
      </c>
      <c r="E446" s="9"/>
      <c r="F446" s="43">
        <f t="shared" si="34"/>
        <v>212</v>
      </c>
      <c r="G446" s="43">
        <f t="shared" si="34"/>
        <v>196</v>
      </c>
      <c r="H446" s="43">
        <f t="shared" si="35"/>
        <v>8054443</v>
      </c>
      <c r="I446" s="44"/>
      <c r="J446" s="38"/>
      <c r="K446" s="38"/>
      <c r="L446" s="5"/>
      <c r="M446" s="5"/>
      <c r="N446" s="38"/>
      <c r="O446" s="38"/>
      <c r="P446" s="5"/>
      <c r="Q446" s="5"/>
      <c r="R446" s="38"/>
      <c r="S446" s="38"/>
      <c r="T446" s="5"/>
      <c r="U446" s="5"/>
      <c r="V446" s="38"/>
      <c r="W446" s="38"/>
      <c r="X446" s="7" t="str">
        <f t="shared" si="32"/>
        <v>---</v>
      </c>
    </row>
    <row r="447" spans="1:24" ht="24.95" customHeight="1" x14ac:dyDescent="0.25">
      <c r="A447" s="1" t="str">
        <f t="shared" si="38"/>
        <v>Красносельский</v>
      </c>
      <c r="B447" s="2" t="str">
        <f t="shared" si="38"/>
        <v>ГБОУ школа № 54</v>
      </c>
      <c r="C447" s="3">
        <f>VLOOKUP(B447,Списки!$C$1:$E$70,2,FALSE)</f>
        <v>8054</v>
      </c>
      <c r="D447" s="3" t="str">
        <f>VLOOKUP(B447,Списки!$C$1:$E$70,3,FALSE)</f>
        <v>СОШ</v>
      </c>
      <c r="E447" s="9"/>
      <c r="F447" s="43">
        <f t="shared" si="34"/>
        <v>212</v>
      </c>
      <c r="G447" s="43">
        <f t="shared" si="34"/>
        <v>196</v>
      </c>
      <c r="H447" s="43">
        <f t="shared" si="35"/>
        <v>8054444</v>
      </c>
      <c r="I447" s="44"/>
      <c r="J447" s="38"/>
      <c r="K447" s="38"/>
      <c r="L447" s="5"/>
      <c r="M447" s="5"/>
      <c r="N447" s="38"/>
      <c r="O447" s="38"/>
      <c r="P447" s="5"/>
      <c r="Q447" s="5"/>
      <c r="R447" s="38"/>
      <c r="S447" s="38"/>
      <c r="T447" s="5"/>
      <c r="U447" s="5"/>
      <c r="V447" s="38"/>
      <c r="W447" s="38"/>
      <c r="X447" s="7" t="str">
        <f t="shared" si="32"/>
        <v>---</v>
      </c>
    </row>
    <row r="448" spans="1:24" ht="24.95" customHeight="1" x14ac:dyDescent="0.25">
      <c r="A448" s="1" t="str">
        <f t="shared" si="38"/>
        <v>Красносельский</v>
      </c>
      <c r="B448" s="2" t="str">
        <f t="shared" si="38"/>
        <v>ГБОУ школа № 54</v>
      </c>
      <c r="C448" s="3">
        <f>VLOOKUP(B448,Списки!$C$1:$E$70,2,FALSE)</f>
        <v>8054</v>
      </c>
      <c r="D448" s="3" t="str">
        <f>VLOOKUP(B448,Списки!$C$1:$E$70,3,FALSE)</f>
        <v>СОШ</v>
      </c>
      <c r="E448" s="9"/>
      <c r="F448" s="43">
        <f t="shared" si="34"/>
        <v>212</v>
      </c>
      <c r="G448" s="43">
        <f t="shared" si="34"/>
        <v>196</v>
      </c>
      <c r="H448" s="43">
        <f t="shared" si="35"/>
        <v>8054445</v>
      </c>
      <c r="I448" s="44"/>
      <c r="J448" s="38"/>
      <c r="K448" s="38"/>
      <c r="L448" s="5"/>
      <c r="M448" s="5"/>
      <c r="N448" s="38"/>
      <c r="O448" s="38"/>
      <c r="P448" s="5"/>
      <c r="Q448" s="5"/>
      <c r="R448" s="38"/>
      <c r="S448" s="38"/>
      <c r="T448" s="5"/>
      <c r="U448" s="5"/>
      <c r="V448" s="38"/>
      <c r="W448" s="38"/>
      <c r="X448" s="7" t="str">
        <f t="shared" si="32"/>
        <v>---</v>
      </c>
    </row>
    <row r="449" spans="1:24" ht="24.95" customHeight="1" x14ac:dyDescent="0.25">
      <c r="A449" s="1" t="str">
        <f t="shared" si="38"/>
        <v>Красносельский</v>
      </c>
      <c r="B449" s="2" t="str">
        <f t="shared" si="38"/>
        <v>ГБОУ школа № 54</v>
      </c>
      <c r="C449" s="3">
        <f>VLOOKUP(B449,Списки!$C$1:$E$70,2,FALSE)</f>
        <v>8054</v>
      </c>
      <c r="D449" s="3" t="str">
        <f>VLOOKUP(B449,Списки!$C$1:$E$70,3,FALSE)</f>
        <v>СОШ</v>
      </c>
      <c r="E449" s="9"/>
      <c r="F449" s="43">
        <f t="shared" si="34"/>
        <v>212</v>
      </c>
      <c r="G449" s="43">
        <f t="shared" si="34"/>
        <v>196</v>
      </c>
      <c r="H449" s="43">
        <f t="shared" si="35"/>
        <v>8054446</v>
      </c>
      <c r="I449" s="44"/>
      <c r="J449" s="38"/>
      <c r="K449" s="38"/>
      <c r="L449" s="5"/>
      <c r="M449" s="5"/>
      <c r="N449" s="38"/>
      <c r="O449" s="38"/>
      <c r="P449" s="5"/>
      <c r="Q449" s="5"/>
      <c r="R449" s="38"/>
      <c r="S449" s="38"/>
      <c r="T449" s="5"/>
      <c r="U449" s="5"/>
      <c r="V449" s="38"/>
      <c r="W449" s="38"/>
      <c r="X449" s="7" t="str">
        <f t="shared" si="32"/>
        <v>---</v>
      </c>
    </row>
    <row r="450" spans="1:24" ht="24.95" customHeight="1" x14ac:dyDescent="0.25">
      <c r="A450" s="1" t="str">
        <f t="shared" si="38"/>
        <v>Красносельский</v>
      </c>
      <c r="B450" s="2" t="str">
        <f t="shared" si="38"/>
        <v>ГБОУ школа № 54</v>
      </c>
      <c r="C450" s="3">
        <f>VLOOKUP(B450,Списки!$C$1:$E$70,2,FALSE)</f>
        <v>8054</v>
      </c>
      <c r="D450" s="3" t="str">
        <f>VLOOKUP(B450,Списки!$C$1:$E$70,3,FALSE)</f>
        <v>СОШ</v>
      </c>
      <c r="E450" s="9"/>
      <c r="F450" s="43">
        <f t="shared" si="34"/>
        <v>212</v>
      </c>
      <c r="G450" s="43">
        <f t="shared" si="34"/>
        <v>196</v>
      </c>
      <c r="H450" s="43">
        <f t="shared" si="35"/>
        <v>8054447</v>
      </c>
      <c r="I450" s="44"/>
      <c r="J450" s="38"/>
      <c r="K450" s="38"/>
      <c r="L450" s="5"/>
      <c r="M450" s="5"/>
      <c r="N450" s="38"/>
      <c r="O450" s="38"/>
      <c r="P450" s="5"/>
      <c r="Q450" s="5"/>
      <c r="R450" s="38"/>
      <c r="S450" s="38"/>
      <c r="T450" s="5"/>
      <c r="U450" s="5"/>
      <c r="V450" s="38"/>
      <c r="W450" s="38"/>
      <c r="X450" s="7" t="str">
        <f t="shared" si="32"/>
        <v>---</v>
      </c>
    </row>
    <row r="451" spans="1:24" ht="24.95" customHeight="1" x14ac:dyDescent="0.25">
      <c r="A451" s="1" t="str">
        <f t="shared" si="38"/>
        <v>Красносельский</v>
      </c>
      <c r="B451" s="2" t="str">
        <f t="shared" si="38"/>
        <v>ГБОУ школа № 54</v>
      </c>
      <c r="C451" s="3">
        <f>VLOOKUP(B451,Списки!$C$1:$E$70,2,FALSE)</f>
        <v>8054</v>
      </c>
      <c r="D451" s="3" t="str">
        <f>VLOOKUP(B451,Списки!$C$1:$E$70,3,FALSE)</f>
        <v>СОШ</v>
      </c>
      <c r="E451" s="9"/>
      <c r="F451" s="43">
        <f t="shared" si="34"/>
        <v>212</v>
      </c>
      <c r="G451" s="43">
        <f t="shared" si="34"/>
        <v>196</v>
      </c>
      <c r="H451" s="43">
        <f t="shared" si="35"/>
        <v>8054448</v>
      </c>
      <c r="I451" s="44"/>
      <c r="J451" s="38"/>
      <c r="K451" s="38"/>
      <c r="L451" s="5"/>
      <c r="M451" s="5"/>
      <c r="N451" s="38"/>
      <c r="O451" s="38"/>
      <c r="P451" s="5"/>
      <c r="Q451" s="5"/>
      <c r="R451" s="38"/>
      <c r="S451" s="38"/>
      <c r="T451" s="5"/>
      <c r="U451" s="5"/>
      <c r="V451" s="38"/>
      <c r="W451" s="38"/>
      <c r="X451" s="7" t="str">
        <f t="shared" si="32"/>
        <v>---</v>
      </c>
    </row>
    <row r="452" spans="1:24" ht="24.95" customHeight="1" x14ac:dyDescent="0.25">
      <c r="A452" s="1" t="str">
        <f t="shared" si="38"/>
        <v>Красносельский</v>
      </c>
      <c r="B452" s="2" t="str">
        <f t="shared" si="38"/>
        <v>ГБОУ школа № 54</v>
      </c>
      <c r="C452" s="3">
        <f>VLOOKUP(B452,Списки!$C$1:$E$70,2,FALSE)</f>
        <v>8054</v>
      </c>
      <c r="D452" s="3" t="str">
        <f>VLOOKUP(B452,Списки!$C$1:$E$70,3,FALSE)</f>
        <v>СОШ</v>
      </c>
      <c r="E452" s="9"/>
      <c r="F452" s="43">
        <f t="shared" si="34"/>
        <v>212</v>
      </c>
      <c r="G452" s="43">
        <f t="shared" si="34"/>
        <v>196</v>
      </c>
      <c r="H452" s="43">
        <f t="shared" si="35"/>
        <v>8054449</v>
      </c>
      <c r="I452" s="44"/>
      <c r="J452" s="38"/>
      <c r="K452" s="38"/>
      <c r="L452" s="5"/>
      <c r="M452" s="5"/>
      <c r="N452" s="38"/>
      <c r="O452" s="38"/>
      <c r="P452" s="5"/>
      <c r="Q452" s="5"/>
      <c r="R452" s="38"/>
      <c r="S452" s="38"/>
      <c r="T452" s="5"/>
      <c r="U452" s="5"/>
      <c r="V452" s="38"/>
      <c r="W452" s="38"/>
      <c r="X452" s="7" t="str">
        <f t="shared" si="32"/>
        <v>---</v>
      </c>
    </row>
    <row r="453" spans="1:24" ht="24.95" customHeight="1" x14ac:dyDescent="0.25">
      <c r="A453" s="1" t="str">
        <f t="shared" si="38"/>
        <v>Красносельский</v>
      </c>
      <c r="B453" s="2" t="str">
        <f t="shared" si="38"/>
        <v>ГБОУ школа № 54</v>
      </c>
      <c r="C453" s="3">
        <f>VLOOKUP(B453,Списки!$C$1:$E$70,2,FALSE)</f>
        <v>8054</v>
      </c>
      <c r="D453" s="3" t="str">
        <f>VLOOKUP(B453,Списки!$C$1:$E$70,3,FALSE)</f>
        <v>СОШ</v>
      </c>
      <c r="E453" s="9"/>
      <c r="F453" s="43">
        <f t="shared" si="34"/>
        <v>212</v>
      </c>
      <c r="G453" s="43">
        <f t="shared" si="34"/>
        <v>196</v>
      </c>
      <c r="H453" s="43">
        <f t="shared" si="35"/>
        <v>8054450</v>
      </c>
      <c r="I453" s="44"/>
      <c r="J453" s="38"/>
      <c r="K453" s="38"/>
      <c r="L453" s="5"/>
      <c r="M453" s="5"/>
      <c r="N453" s="38"/>
      <c r="O453" s="38"/>
      <c r="P453" s="5"/>
      <c r="Q453" s="5"/>
      <c r="R453" s="38"/>
      <c r="S453" s="38"/>
      <c r="T453" s="5"/>
      <c r="U453" s="5"/>
      <c r="V453" s="38"/>
      <c r="W453" s="38"/>
      <c r="X453" s="7" t="str">
        <f t="shared" ref="X453:X504" si="39">IF(OR(ISBLANK($I453),ISBLANK($E453)),"---",SUM(J453:W453))</f>
        <v>---</v>
      </c>
    </row>
    <row r="454" spans="1:24" ht="24.95" customHeight="1" x14ac:dyDescent="0.25">
      <c r="A454" s="1" t="str">
        <f t="shared" ref="A454:B469" si="40">A453</f>
        <v>Красносельский</v>
      </c>
      <c r="B454" s="2" t="str">
        <f t="shared" si="40"/>
        <v>ГБОУ школа № 54</v>
      </c>
      <c r="C454" s="3">
        <f>VLOOKUP(B454,Списки!$C$1:$E$70,2,FALSE)</f>
        <v>8054</v>
      </c>
      <c r="D454" s="3" t="str">
        <f>VLOOKUP(B454,Списки!$C$1:$E$70,3,FALSE)</f>
        <v>СОШ</v>
      </c>
      <c r="E454" s="9"/>
      <c r="F454" s="43">
        <f t="shared" ref="F454:G500" si="41">F453</f>
        <v>212</v>
      </c>
      <c r="G454" s="43">
        <f t="shared" si="41"/>
        <v>196</v>
      </c>
      <c r="H454" s="43">
        <f t="shared" ref="H454:H504" si="42">H453+1</f>
        <v>8054451</v>
      </c>
      <c r="I454" s="44"/>
      <c r="J454" s="38"/>
      <c r="K454" s="38"/>
      <c r="L454" s="5"/>
      <c r="M454" s="5"/>
      <c r="N454" s="38"/>
      <c r="O454" s="38"/>
      <c r="P454" s="5"/>
      <c r="Q454" s="5"/>
      <c r="R454" s="38"/>
      <c r="S454" s="38"/>
      <c r="T454" s="5"/>
      <c r="U454" s="5"/>
      <c r="V454" s="38"/>
      <c r="W454" s="38"/>
      <c r="X454" s="7" t="str">
        <f t="shared" si="39"/>
        <v>---</v>
      </c>
    </row>
    <row r="455" spans="1:24" ht="24.95" customHeight="1" x14ac:dyDescent="0.25">
      <c r="A455" s="1" t="str">
        <f t="shared" si="40"/>
        <v>Красносельский</v>
      </c>
      <c r="B455" s="2" t="str">
        <f t="shared" si="40"/>
        <v>ГБОУ школа № 54</v>
      </c>
      <c r="C455" s="3">
        <f>VLOOKUP(B455,Списки!$C$1:$E$70,2,FALSE)</f>
        <v>8054</v>
      </c>
      <c r="D455" s="3" t="str">
        <f>VLOOKUP(B455,Списки!$C$1:$E$70,3,FALSE)</f>
        <v>СОШ</v>
      </c>
      <c r="E455" s="9"/>
      <c r="F455" s="43">
        <f t="shared" si="41"/>
        <v>212</v>
      </c>
      <c r="G455" s="43">
        <f t="shared" si="41"/>
        <v>196</v>
      </c>
      <c r="H455" s="43">
        <f t="shared" si="42"/>
        <v>8054452</v>
      </c>
      <c r="I455" s="44"/>
      <c r="J455" s="38"/>
      <c r="K455" s="38"/>
      <c r="L455" s="5"/>
      <c r="M455" s="5"/>
      <c r="N455" s="38"/>
      <c r="O455" s="38"/>
      <c r="P455" s="5"/>
      <c r="Q455" s="5"/>
      <c r="R455" s="38"/>
      <c r="S455" s="38"/>
      <c r="T455" s="5"/>
      <c r="U455" s="5"/>
      <c r="V455" s="38"/>
      <c r="W455" s="38"/>
      <c r="X455" s="7" t="str">
        <f t="shared" si="39"/>
        <v>---</v>
      </c>
    </row>
    <row r="456" spans="1:24" ht="24.95" customHeight="1" x14ac:dyDescent="0.25">
      <c r="A456" s="1" t="str">
        <f t="shared" si="40"/>
        <v>Красносельский</v>
      </c>
      <c r="B456" s="2" t="str">
        <f t="shared" si="40"/>
        <v>ГБОУ школа № 54</v>
      </c>
      <c r="C456" s="3">
        <f>VLOOKUP(B456,Списки!$C$1:$E$70,2,FALSE)</f>
        <v>8054</v>
      </c>
      <c r="D456" s="3" t="str">
        <f>VLOOKUP(B456,Списки!$C$1:$E$70,3,FALSE)</f>
        <v>СОШ</v>
      </c>
      <c r="E456" s="9"/>
      <c r="F456" s="43">
        <f t="shared" si="41"/>
        <v>212</v>
      </c>
      <c r="G456" s="43">
        <f t="shared" si="41"/>
        <v>196</v>
      </c>
      <c r="H456" s="43">
        <f t="shared" si="42"/>
        <v>8054453</v>
      </c>
      <c r="I456" s="44"/>
      <c r="J456" s="38"/>
      <c r="K456" s="38"/>
      <c r="L456" s="5"/>
      <c r="M456" s="5"/>
      <c r="N456" s="38"/>
      <c r="O456" s="38"/>
      <c r="P456" s="5"/>
      <c r="Q456" s="5"/>
      <c r="R456" s="38"/>
      <c r="S456" s="38"/>
      <c r="T456" s="5"/>
      <c r="U456" s="5"/>
      <c r="V456" s="38"/>
      <c r="W456" s="38"/>
      <c r="X456" s="7" t="str">
        <f t="shared" si="39"/>
        <v>---</v>
      </c>
    </row>
    <row r="457" spans="1:24" ht="24.95" customHeight="1" x14ac:dyDescent="0.25">
      <c r="A457" s="1" t="str">
        <f t="shared" si="40"/>
        <v>Красносельский</v>
      </c>
      <c r="B457" s="2" t="str">
        <f t="shared" si="40"/>
        <v>ГБОУ школа № 54</v>
      </c>
      <c r="C457" s="3">
        <f>VLOOKUP(B457,Списки!$C$1:$E$70,2,FALSE)</f>
        <v>8054</v>
      </c>
      <c r="D457" s="3" t="str">
        <f>VLOOKUP(B457,Списки!$C$1:$E$70,3,FALSE)</f>
        <v>СОШ</v>
      </c>
      <c r="E457" s="9"/>
      <c r="F457" s="43">
        <f t="shared" si="41"/>
        <v>212</v>
      </c>
      <c r="G457" s="43">
        <f t="shared" si="41"/>
        <v>196</v>
      </c>
      <c r="H457" s="43">
        <f t="shared" si="42"/>
        <v>8054454</v>
      </c>
      <c r="I457" s="44"/>
      <c r="J457" s="38"/>
      <c r="K457" s="38"/>
      <c r="L457" s="5"/>
      <c r="M457" s="5"/>
      <c r="N457" s="38"/>
      <c r="O457" s="38"/>
      <c r="P457" s="5"/>
      <c r="Q457" s="5"/>
      <c r="R457" s="38"/>
      <c r="S457" s="38"/>
      <c r="T457" s="5"/>
      <c r="U457" s="5"/>
      <c r="V457" s="38"/>
      <c r="W457" s="38"/>
      <c r="X457" s="7" t="str">
        <f t="shared" si="39"/>
        <v>---</v>
      </c>
    </row>
    <row r="458" spans="1:24" ht="24.95" customHeight="1" x14ac:dyDescent="0.25">
      <c r="A458" s="1" t="str">
        <f t="shared" si="40"/>
        <v>Красносельский</v>
      </c>
      <c r="B458" s="2" t="str">
        <f t="shared" si="40"/>
        <v>ГБОУ школа № 54</v>
      </c>
      <c r="C458" s="3">
        <f>VLOOKUP(B458,Списки!$C$1:$E$70,2,FALSE)</f>
        <v>8054</v>
      </c>
      <c r="D458" s="3" t="str">
        <f>VLOOKUP(B458,Списки!$C$1:$E$70,3,FALSE)</f>
        <v>СОШ</v>
      </c>
      <c r="E458" s="9"/>
      <c r="F458" s="43">
        <f t="shared" si="41"/>
        <v>212</v>
      </c>
      <c r="G458" s="43">
        <f t="shared" si="41"/>
        <v>196</v>
      </c>
      <c r="H458" s="43">
        <f t="shared" si="42"/>
        <v>8054455</v>
      </c>
      <c r="I458" s="44"/>
      <c r="J458" s="38"/>
      <c r="K458" s="38"/>
      <c r="L458" s="5"/>
      <c r="M458" s="5"/>
      <c r="N458" s="38"/>
      <c r="O458" s="38"/>
      <c r="P458" s="5"/>
      <c r="Q458" s="5"/>
      <c r="R458" s="38"/>
      <c r="S458" s="38"/>
      <c r="T458" s="5"/>
      <c r="U458" s="5"/>
      <c r="V458" s="38"/>
      <c r="W458" s="38"/>
      <c r="X458" s="7" t="str">
        <f t="shared" si="39"/>
        <v>---</v>
      </c>
    </row>
    <row r="459" spans="1:24" ht="24.95" customHeight="1" x14ac:dyDescent="0.25">
      <c r="A459" s="1" t="str">
        <f t="shared" si="40"/>
        <v>Красносельский</v>
      </c>
      <c r="B459" s="2" t="str">
        <f t="shared" si="40"/>
        <v>ГБОУ школа № 54</v>
      </c>
      <c r="C459" s="3">
        <f>VLOOKUP(B459,Списки!$C$1:$E$70,2,FALSE)</f>
        <v>8054</v>
      </c>
      <c r="D459" s="3" t="str">
        <f>VLOOKUP(B459,Списки!$C$1:$E$70,3,FALSE)</f>
        <v>СОШ</v>
      </c>
      <c r="E459" s="9"/>
      <c r="F459" s="43">
        <f t="shared" si="41"/>
        <v>212</v>
      </c>
      <c r="G459" s="43">
        <f t="shared" si="41"/>
        <v>196</v>
      </c>
      <c r="H459" s="43">
        <f t="shared" si="42"/>
        <v>8054456</v>
      </c>
      <c r="I459" s="44"/>
      <c r="J459" s="38"/>
      <c r="K459" s="38"/>
      <c r="L459" s="5"/>
      <c r="M459" s="5"/>
      <c r="N459" s="38"/>
      <c r="O459" s="38"/>
      <c r="P459" s="5"/>
      <c r="Q459" s="5"/>
      <c r="R459" s="38"/>
      <c r="S459" s="38"/>
      <c r="T459" s="5"/>
      <c r="U459" s="5"/>
      <c r="V459" s="38"/>
      <c r="W459" s="38"/>
      <c r="X459" s="7" t="str">
        <f t="shared" si="39"/>
        <v>---</v>
      </c>
    </row>
    <row r="460" spans="1:24" ht="24.95" customHeight="1" x14ac:dyDescent="0.25">
      <c r="A460" s="1" t="str">
        <f t="shared" si="40"/>
        <v>Красносельский</v>
      </c>
      <c r="B460" s="2" t="str">
        <f t="shared" si="40"/>
        <v>ГБОУ школа № 54</v>
      </c>
      <c r="C460" s="3">
        <f>VLOOKUP(B460,Списки!$C$1:$E$70,2,FALSE)</f>
        <v>8054</v>
      </c>
      <c r="D460" s="3" t="str">
        <f>VLOOKUP(B460,Списки!$C$1:$E$70,3,FALSE)</f>
        <v>СОШ</v>
      </c>
      <c r="E460" s="9"/>
      <c r="F460" s="43">
        <f t="shared" si="41"/>
        <v>212</v>
      </c>
      <c r="G460" s="43">
        <f t="shared" si="41"/>
        <v>196</v>
      </c>
      <c r="H460" s="43">
        <f t="shared" si="42"/>
        <v>8054457</v>
      </c>
      <c r="I460" s="44"/>
      <c r="J460" s="38"/>
      <c r="K460" s="38"/>
      <c r="L460" s="5"/>
      <c r="M460" s="5"/>
      <c r="N460" s="38"/>
      <c r="O460" s="38"/>
      <c r="P460" s="5"/>
      <c r="Q460" s="5"/>
      <c r="R460" s="38"/>
      <c r="S460" s="38"/>
      <c r="T460" s="5"/>
      <c r="U460" s="5"/>
      <c r="V460" s="38"/>
      <c r="W460" s="38"/>
      <c r="X460" s="7" t="str">
        <f t="shared" si="39"/>
        <v>---</v>
      </c>
    </row>
    <row r="461" spans="1:24" ht="24.95" customHeight="1" x14ac:dyDescent="0.25">
      <c r="A461" s="1" t="str">
        <f t="shared" si="40"/>
        <v>Красносельский</v>
      </c>
      <c r="B461" s="2" t="str">
        <f t="shared" si="40"/>
        <v>ГБОУ школа № 54</v>
      </c>
      <c r="C461" s="3">
        <f>VLOOKUP(B461,Списки!$C$1:$E$70,2,FALSE)</f>
        <v>8054</v>
      </c>
      <c r="D461" s="3" t="str">
        <f>VLOOKUP(B461,Списки!$C$1:$E$70,3,FALSE)</f>
        <v>СОШ</v>
      </c>
      <c r="E461" s="9"/>
      <c r="F461" s="43">
        <f t="shared" si="41"/>
        <v>212</v>
      </c>
      <c r="G461" s="43">
        <f t="shared" si="41"/>
        <v>196</v>
      </c>
      <c r="H461" s="43">
        <f t="shared" si="42"/>
        <v>8054458</v>
      </c>
      <c r="I461" s="44"/>
      <c r="J461" s="38"/>
      <c r="K461" s="38"/>
      <c r="L461" s="5"/>
      <c r="M461" s="5"/>
      <c r="N461" s="38"/>
      <c r="O461" s="38"/>
      <c r="P461" s="5"/>
      <c r="Q461" s="5"/>
      <c r="R461" s="38"/>
      <c r="S461" s="38"/>
      <c r="T461" s="5"/>
      <c r="U461" s="5"/>
      <c r="V461" s="38"/>
      <c r="W461" s="38"/>
      <c r="X461" s="7" t="str">
        <f t="shared" si="39"/>
        <v>---</v>
      </c>
    </row>
    <row r="462" spans="1:24" ht="24.95" customHeight="1" x14ac:dyDescent="0.25">
      <c r="A462" s="1" t="str">
        <f t="shared" si="40"/>
        <v>Красносельский</v>
      </c>
      <c r="B462" s="2" t="str">
        <f t="shared" si="40"/>
        <v>ГБОУ школа № 54</v>
      </c>
      <c r="C462" s="3">
        <f>VLOOKUP(B462,Списки!$C$1:$E$70,2,FALSE)</f>
        <v>8054</v>
      </c>
      <c r="D462" s="3" t="str">
        <f>VLOOKUP(B462,Списки!$C$1:$E$70,3,FALSE)</f>
        <v>СОШ</v>
      </c>
      <c r="E462" s="9"/>
      <c r="F462" s="43">
        <f t="shared" si="41"/>
        <v>212</v>
      </c>
      <c r="G462" s="43">
        <f t="shared" si="41"/>
        <v>196</v>
      </c>
      <c r="H462" s="43">
        <f t="shared" si="42"/>
        <v>8054459</v>
      </c>
      <c r="I462" s="44"/>
      <c r="J462" s="38"/>
      <c r="K462" s="38"/>
      <c r="L462" s="5"/>
      <c r="M462" s="5"/>
      <c r="N462" s="38"/>
      <c r="O462" s="38"/>
      <c r="P462" s="5"/>
      <c r="Q462" s="5"/>
      <c r="R462" s="38"/>
      <c r="S462" s="38"/>
      <c r="T462" s="5"/>
      <c r="U462" s="5"/>
      <c r="V462" s="38"/>
      <c r="W462" s="38"/>
      <c r="X462" s="7" t="str">
        <f t="shared" si="39"/>
        <v>---</v>
      </c>
    </row>
    <row r="463" spans="1:24" ht="24.95" customHeight="1" x14ac:dyDescent="0.25">
      <c r="A463" s="1" t="str">
        <f t="shared" si="40"/>
        <v>Красносельский</v>
      </c>
      <c r="B463" s="2" t="str">
        <f t="shared" si="40"/>
        <v>ГБОУ школа № 54</v>
      </c>
      <c r="C463" s="3">
        <f>VLOOKUP(B463,Списки!$C$1:$E$70,2,FALSE)</f>
        <v>8054</v>
      </c>
      <c r="D463" s="3" t="str">
        <f>VLOOKUP(B463,Списки!$C$1:$E$70,3,FALSE)</f>
        <v>СОШ</v>
      </c>
      <c r="E463" s="9"/>
      <c r="F463" s="43">
        <f t="shared" si="41"/>
        <v>212</v>
      </c>
      <c r="G463" s="43">
        <f t="shared" si="41"/>
        <v>196</v>
      </c>
      <c r="H463" s="43">
        <f t="shared" si="42"/>
        <v>8054460</v>
      </c>
      <c r="I463" s="44"/>
      <c r="J463" s="38"/>
      <c r="K463" s="38"/>
      <c r="L463" s="5"/>
      <c r="M463" s="5"/>
      <c r="N463" s="38"/>
      <c r="O463" s="38"/>
      <c r="P463" s="5"/>
      <c r="Q463" s="5"/>
      <c r="R463" s="38"/>
      <c r="S463" s="38"/>
      <c r="T463" s="5"/>
      <c r="U463" s="5"/>
      <c r="V463" s="38"/>
      <c r="W463" s="38"/>
      <c r="X463" s="7" t="str">
        <f t="shared" si="39"/>
        <v>---</v>
      </c>
    </row>
    <row r="464" spans="1:24" ht="24.95" customHeight="1" x14ac:dyDescent="0.25">
      <c r="A464" s="1" t="str">
        <f t="shared" si="40"/>
        <v>Красносельский</v>
      </c>
      <c r="B464" s="2" t="str">
        <f t="shared" si="40"/>
        <v>ГБОУ школа № 54</v>
      </c>
      <c r="C464" s="3">
        <f>VLOOKUP(B464,Списки!$C$1:$E$70,2,FALSE)</f>
        <v>8054</v>
      </c>
      <c r="D464" s="3" t="str">
        <f>VLOOKUP(B464,Списки!$C$1:$E$70,3,FALSE)</f>
        <v>СОШ</v>
      </c>
      <c r="E464" s="9"/>
      <c r="F464" s="43">
        <f t="shared" si="41"/>
        <v>212</v>
      </c>
      <c r="G464" s="43">
        <f t="shared" si="41"/>
        <v>196</v>
      </c>
      <c r="H464" s="43">
        <f t="shared" si="42"/>
        <v>8054461</v>
      </c>
      <c r="I464" s="44"/>
      <c r="J464" s="38"/>
      <c r="K464" s="38"/>
      <c r="L464" s="5"/>
      <c r="M464" s="5"/>
      <c r="N464" s="38"/>
      <c r="O464" s="38"/>
      <c r="P464" s="5"/>
      <c r="Q464" s="5"/>
      <c r="R464" s="38"/>
      <c r="S464" s="38"/>
      <c r="T464" s="5"/>
      <c r="U464" s="5"/>
      <c r="V464" s="38"/>
      <c r="W464" s="38"/>
      <c r="X464" s="7" t="str">
        <f t="shared" si="39"/>
        <v>---</v>
      </c>
    </row>
    <row r="465" spans="1:24" ht="24.95" customHeight="1" x14ac:dyDescent="0.25">
      <c r="A465" s="1" t="str">
        <f t="shared" si="40"/>
        <v>Красносельский</v>
      </c>
      <c r="B465" s="2" t="str">
        <f t="shared" si="40"/>
        <v>ГБОУ школа № 54</v>
      </c>
      <c r="C465" s="3">
        <f>VLOOKUP(B465,Списки!$C$1:$E$70,2,FALSE)</f>
        <v>8054</v>
      </c>
      <c r="D465" s="3" t="str">
        <f>VLOOKUP(B465,Списки!$C$1:$E$70,3,FALSE)</f>
        <v>СОШ</v>
      </c>
      <c r="E465" s="9"/>
      <c r="F465" s="43">
        <f t="shared" si="41"/>
        <v>212</v>
      </c>
      <c r="G465" s="43">
        <f t="shared" si="41"/>
        <v>196</v>
      </c>
      <c r="H465" s="43">
        <f t="shared" si="42"/>
        <v>8054462</v>
      </c>
      <c r="I465" s="44"/>
      <c r="J465" s="38"/>
      <c r="K465" s="38"/>
      <c r="L465" s="5"/>
      <c r="M465" s="5"/>
      <c r="N465" s="38"/>
      <c r="O465" s="38"/>
      <c r="P465" s="5"/>
      <c r="Q465" s="5"/>
      <c r="R465" s="38"/>
      <c r="S465" s="38"/>
      <c r="T465" s="5"/>
      <c r="U465" s="5"/>
      <c r="V465" s="38"/>
      <c r="W465" s="38"/>
      <c r="X465" s="7" t="str">
        <f t="shared" si="39"/>
        <v>---</v>
      </c>
    </row>
    <row r="466" spans="1:24" ht="24.95" customHeight="1" x14ac:dyDescent="0.25">
      <c r="A466" s="1" t="str">
        <f t="shared" si="40"/>
        <v>Красносельский</v>
      </c>
      <c r="B466" s="2" t="str">
        <f t="shared" si="40"/>
        <v>ГБОУ школа № 54</v>
      </c>
      <c r="C466" s="3">
        <f>VLOOKUP(B466,Списки!$C$1:$E$70,2,FALSE)</f>
        <v>8054</v>
      </c>
      <c r="D466" s="3" t="str">
        <f>VLOOKUP(B466,Списки!$C$1:$E$70,3,FALSE)</f>
        <v>СОШ</v>
      </c>
      <c r="E466" s="9"/>
      <c r="F466" s="43">
        <f t="shared" si="41"/>
        <v>212</v>
      </c>
      <c r="G466" s="43">
        <f t="shared" si="41"/>
        <v>196</v>
      </c>
      <c r="H466" s="43">
        <f t="shared" si="42"/>
        <v>8054463</v>
      </c>
      <c r="I466" s="44"/>
      <c r="J466" s="38"/>
      <c r="K466" s="38"/>
      <c r="L466" s="5"/>
      <c r="M466" s="5"/>
      <c r="N466" s="38"/>
      <c r="O466" s="38"/>
      <c r="P466" s="5"/>
      <c r="Q466" s="5"/>
      <c r="R466" s="38"/>
      <c r="S466" s="38"/>
      <c r="T466" s="5"/>
      <c r="U466" s="5"/>
      <c r="V466" s="38"/>
      <c r="W466" s="38"/>
      <c r="X466" s="7" t="str">
        <f t="shared" si="39"/>
        <v>---</v>
      </c>
    </row>
    <row r="467" spans="1:24" ht="24.95" customHeight="1" x14ac:dyDescent="0.25">
      <c r="A467" s="1" t="str">
        <f t="shared" si="40"/>
        <v>Красносельский</v>
      </c>
      <c r="B467" s="2" t="str">
        <f t="shared" si="40"/>
        <v>ГБОУ школа № 54</v>
      </c>
      <c r="C467" s="3">
        <f>VLOOKUP(B467,Списки!$C$1:$E$70,2,FALSE)</f>
        <v>8054</v>
      </c>
      <c r="D467" s="3" t="str">
        <f>VLOOKUP(B467,Списки!$C$1:$E$70,3,FALSE)</f>
        <v>СОШ</v>
      </c>
      <c r="E467" s="9"/>
      <c r="F467" s="43">
        <f t="shared" si="41"/>
        <v>212</v>
      </c>
      <c r="G467" s="43">
        <f t="shared" si="41"/>
        <v>196</v>
      </c>
      <c r="H467" s="43">
        <f t="shared" si="42"/>
        <v>8054464</v>
      </c>
      <c r="I467" s="44"/>
      <c r="J467" s="38"/>
      <c r="K467" s="38"/>
      <c r="L467" s="5"/>
      <c r="M467" s="5"/>
      <c r="N467" s="38"/>
      <c r="O467" s="38"/>
      <c r="P467" s="5"/>
      <c r="Q467" s="5"/>
      <c r="R467" s="38"/>
      <c r="S467" s="38"/>
      <c r="T467" s="5"/>
      <c r="U467" s="5"/>
      <c r="V467" s="38"/>
      <c r="W467" s="38"/>
      <c r="X467" s="7" t="str">
        <f t="shared" si="39"/>
        <v>---</v>
      </c>
    </row>
    <row r="468" spans="1:24" ht="24.95" customHeight="1" x14ac:dyDescent="0.25">
      <c r="A468" s="1" t="str">
        <f t="shared" si="40"/>
        <v>Красносельский</v>
      </c>
      <c r="B468" s="2" t="str">
        <f t="shared" si="40"/>
        <v>ГБОУ школа № 54</v>
      </c>
      <c r="C468" s="3">
        <f>VLOOKUP(B468,Списки!$C$1:$E$70,2,FALSE)</f>
        <v>8054</v>
      </c>
      <c r="D468" s="3" t="str">
        <f>VLOOKUP(B468,Списки!$C$1:$E$70,3,FALSE)</f>
        <v>СОШ</v>
      </c>
      <c r="E468" s="9"/>
      <c r="F468" s="43">
        <f t="shared" si="41"/>
        <v>212</v>
      </c>
      <c r="G468" s="43">
        <f t="shared" si="41"/>
        <v>196</v>
      </c>
      <c r="H468" s="43">
        <f t="shared" si="42"/>
        <v>8054465</v>
      </c>
      <c r="I468" s="44"/>
      <c r="J468" s="38"/>
      <c r="K468" s="38"/>
      <c r="L468" s="5"/>
      <c r="M468" s="5"/>
      <c r="N468" s="38"/>
      <c r="O468" s="38"/>
      <c r="P468" s="5"/>
      <c r="Q468" s="5"/>
      <c r="R468" s="38"/>
      <c r="S468" s="38"/>
      <c r="T468" s="5"/>
      <c r="U468" s="5"/>
      <c r="V468" s="38"/>
      <c r="W468" s="38"/>
      <c r="X468" s="7" t="str">
        <f t="shared" si="39"/>
        <v>---</v>
      </c>
    </row>
    <row r="469" spans="1:24" ht="24.95" customHeight="1" x14ac:dyDescent="0.25">
      <c r="A469" s="1" t="str">
        <f t="shared" si="40"/>
        <v>Красносельский</v>
      </c>
      <c r="B469" s="2" t="str">
        <f t="shared" si="40"/>
        <v>ГБОУ школа № 54</v>
      </c>
      <c r="C469" s="3">
        <f>VLOOKUP(B469,Списки!$C$1:$E$70,2,FALSE)</f>
        <v>8054</v>
      </c>
      <c r="D469" s="3" t="str">
        <f>VLOOKUP(B469,Списки!$C$1:$E$70,3,FALSE)</f>
        <v>СОШ</v>
      </c>
      <c r="E469" s="9"/>
      <c r="F469" s="43">
        <f t="shared" si="41"/>
        <v>212</v>
      </c>
      <c r="G469" s="43">
        <f t="shared" si="41"/>
        <v>196</v>
      </c>
      <c r="H469" s="43">
        <f t="shared" si="42"/>
        <v>8054466</v>
      </c>
      <c r="I469" s="44"/>
      <c r="J469" s="38"/>
      <c r="K469" s="38"/>
      <c r="L469" s="5"/>
      <c r="M469" s="5"/>
      <c r="N469" s="38"/>
      <c r="O469" s="38"/>
      <c r="P469" s="5"/>
      <c r="Q469" s="5"/>
      <c r="R469" s="38"/>
      <c r="S469" s="38"/>
      <c r="T469" s="5"/>
      <c r="U469" s="5"/>
      <c r="V469" s="38"/>
      <c r="W469" s="38"/>
      <c r="X469" s="7" t="str">
        <f t="shared" si="39"/>
        <v>---</v>
      </c>
    </row>
    <row r="470" spans="1:24" ht="24.95" customHeight="1" x14ac:dyDescent="0.25">
      <c r="A470" s="1" t="str">
        <f t="shared" ref="A470:B485" si="43">A469</f>
        <v>Красносельский</v>
      </c>
      <c r="B470" s="2" t="str">
        <f t="shared" si="43"/>
        <v>ГБОУ школа № 54</v>
      </c>
      <c r="C470" s="3">
        <f>VLOOKUP(B470,Списки!$C$1:$E$70,2,FALSE)</f>
        <v>8054</v>
      </c>
      <c r="D470" s="3" t="str">
        <f>VLOOKUP(B470,Списки!$C$1:$E$70,3,FALSE)</f>
        <v>СОШ</v>
      </c>
      <c r="E470" s="9"/>
      <c r="F470" s="43">
        <f t="shared" si="41"/>
        <v>212</v>
      </c>
      <c r="G470" s="43">
        <f t="shared" si="41"/>
        <v>196</v>
      </c>
      <c r="H470" s="43">
        <f t="shared" si="42"/>
        <v>8054467</v>
      </c>
      <c r="I470" s="44"/>
      <c r="J470" s="38"/>
      <c r="K470" s="38"/>
      <c r="L470" s="5"/>
      <c r="M470" s="5"/>
      <c r="N470" s="38"/>
      <c r="O470" s="38"/>
      <c r="P470" s="5"/>
      <c r="Q470" s="5"/>
      <c r="R470" s="38"/>
      <c r="S470" s="38"/>
      <c r="T470" s="5"/>
      <c r="U470" s="5"/>
      <c r="V470" s="38"/>
      <c r="W470" s="38"/>
      <c r="X470" s="7" t="str">
        <f t="shared" si="39"/>
        <v>---</v>
      </c>
    </row>
    <row r="471" spans="1:24" ht="24.95" customHeight="1" x14ac:dyDescent="0.25">
      <c r="A471" s="1" t="str">
        <f t="shared" si="43"/>
        <v>Красносельский</v>
      </c>
      <c r="B471" s="2" t="str">
        <f t="shared" si="43"/>
        <v>ГБОУ школа № 54</v>
      </c>
      <c r="C471" s="3">
        <f>VLOOKUP(B471,Списки!$C$1:$E$70,2,FALSE)</f>
        <v>8054</v>
      </c>
      <c r="D471" s="3" t="str">
        <f>VLOOKUP(B471,Списки!$C$1:$E$70,3,FALSE)</f>
        <v>СОШ</v>
      </c>
      <c r="E471" s="9"/>
      <c r="F471" s="43">
        <f t="shared" si="41"/>
        <v>212</v>
      </c>
      <c r="G471" s="43">
        <f t="shared" si="41"/>
        <v>196</v>
      </c>
      <c r="H471" s="43">
        <f t="shared" si="42"/>
        <v>8054468</v>
      </c>
      <c r="I471" s="44"/>
      <c r="J471" s="38"/>
      <c r="K471" s="38"/>
      <c r="L471" s="5"/>
      <c r="M471" s="5"/>
      <c r="N471" s="38"/>
      <c r="O471" s="38"/>
      <c r="P471" s="5"/>
      <c r="Q471" s="5"/>
      <c r="R471" s="38"/>
      <c r="S471" s="38"/>
      <c r="T471" s="5"/>
      <c r="U471" s="5"/>
      <c r="V471" s="38"/>
      <c r="W471" s="38"/>
      <c r="X471" s="7" t="str">
        <f t="shared" si="39"/>
        <v>---</v>
      </c>
    </row>
    <row r="472" spans="1:24" ht="24.95" customHeight="1" x14ac:dyDescent="0.25">
      <c r="A472" s="1" t="str">
        <f t="shared" si="43"/>
        <v>Красносельский</v>
      </c>
      <c r="B472" s="2" t="str">
        <f t="shared" si="43"/>
        <v>ГБОУ школа № 54</v>
      </c>
      <c r="C472" s="3">
        <f>VLOOKUP(B472,Списки!$C$1:$E$70,2,FALSE)</f>
        <v>8054</v>
      </c>
      <c r="D472" s="3" t="str">
        <f>VLOOKUP(B472,Списки!$C$1:$E$70,3,FALSE)</f>
        <v>СОШ</v>
      </c>
      <c r="E472" s="9"/>
      <c r="F472" s="43">
        <f t="shared" si="41"/>
        <v>212</v>
      </c>
      <c r="G472" s="43">
        <f t="shared" si="41"/>
        <v>196</v>
      </c>
      <c r="H472" s="43">
        <f t="shared" si="42"/>
        <v>8054469</v>
      </c>
      <c r="I472" s="44"/>
      <c r="J472" s="38"/>
      <c r="K472" s="38"/>
      <c r="L472" s="5"/>
      <c r="M472" s="5"/>
      <c r="N472" s="38"/>
      <c r="O472" s="38"/>
      <c r="P472" s="5"/>
      <c r="Q472" s="5"/>
      <c r="R472" s="38"/>
      <c r="S472" s="38"/>
      <c r="T472" s="5"/>
      <c r="U472" s="5"/>
      <c r="V472" s="38"/>
      <c r="W472" s="38"/>
      <c r="X472" s="7" t="str">
        <f t="shared" si="39"/>
        <v>---</v>
      </c>
    </row>
    <row r="473" spans="1:24" ht="24.95" customHeight="1" x14ac:dyDescent="0.25">
      <c r="A473" s="1" t="str">
        <f t="shared" si="43"/>
        <v>Красносельский</v>
      </c>
      <c r="B473" s="2" t="str">
        <f t="shared" si="43"/>
        <v>ГБОУ школа № 54</v>
      </c>
      <c r="C473" s="3">
        <f>VLOOKUP(B473,Списки!$C$1:$E$70,2,FALSE)</f>
        <v>8054</v>
      </c>
      <c r="D473" s="3" t="str">
        <f>VLOOKUP(B473,Списки!$C$1:$E$70,3,FALSE)</f>
        <v>СОШ</v>
      </c>
      <c r="E473" s="9"/>
      <c r="F473" s="43">
        <f t="shared" si="41"/>
        <v>212</v>
      </c>
      <c r="G473" s="43">
        <f t="shared" si="41"/>
        <v>196</v>
      </c>
      <c r="H473" s="43">
        <f t="shared" si="42"/>
        <v>8054470</v>
      </c>
      <c r="I473" s="44"/>
      <c r="J473" s="38"/>
      <c r="K473" s="38"/>
      <c r="L473" s="5"/>
      <c r="M473" s="5"/>
      <c r="N473" s="38"/>
      <c r="O473" s="38"/>
      <c r="P473" s="5"/>
      <c r="Q473" s="5"/>
      <c r="R473" s="38"/>
      <c r="S473" s="38"/>
      <c r="T473" s="5"/>
      <c r="U473" s="5"/>
      <c r="V473" s="38"/>
      <c r="W473" s="38"/>
      <c r="X473" s="7" t="str">
        <f t="shared" si="39"/>
        <v>---</v>
      </c>
    </row>
    <row r="474" spans="1:24" ht="24.95" customHeight="1" x14ac:dyDescent="0.25">
      <c r="A474" s="1" t="str">
        <f t="shared" si="43"/>
        <v>Красносельский</v>
      </c>
      <c r="B474" s="2" t="str">
        <f t="shared" si="43"/>
        <v>ГБОУ школа № 54</v>
      </c>
      <c r="C474" s="3">
        <f>VLOOKUP(B474,Списки!$C$1:$E$70,2,FALSE)</f>
        <v>8054</v>
      </c>
      <c r="D474" s="3" t="str">
        <f>VLOOKUP(B474,Списки!$C$1:$E$70,3,FALSE)</f>
        <v>СОШ</v>
      </c>
      <c r="E474" s="9"/>
      <c r="F474" s="43">
        <f t="shared" si="41"/>
        <v>212</v>
      </c>
      <c r="G474" s="43">
        <f t="shared" si="41"/>
        <v>196</v>
      </c>
      <c r="H474" s="43">
        <f t="shared" si="42"/>
        <v>8054471</v>
      </c>
      <c r="I474" s="44"/>
      <c r="J474" s="38"/>
      <c r="K474" s="38"/>
      <c r="L474" s="5"/>
      <c r="M474" s="5"/>
      <c r="N474" s="38"/>
      <c r="O474" s="38"/>
      <c r="P474" s="5"/>
      <c r="Q474" s="5"/>
      <c r="R474" s="38"/>
      <c r="S474" s="38"/>
      <c r="T474" s="5"/>
      <c r="U474" s="5"/>
      <c r="V474" s="38"/>
      <c r="W474" s="38"/>
      <c r="X474" s="7" t="str">
        <f t="shared" si="39"/>
        <v>---</v>
      </c>
    </row>
    <row r="475" spans="1:24" ht="24.95" customHeight="1" x14ac:dyDescent="0.25">
      <c r="A475" s="1" t="str">
        <f t="shared" si="43"/>
        <v>Красносельский</v>
      </c>
      <c r="B475" s="2" t="str">
        <f t="shared" si="43"/>
        <v>ГБОУ школа № 54</v>
      </c>
      <c r="C475" s="3">
        <f>VLOOKUP(B475,Списки!$C$1:$E$70,2,FALSE)</f>
        <v>8054</v>
      </c>
      <c r="D475" s="3" t="str">
        <f>VLOOKUP(B475,Списки!$C$1:$E$70,3,FALSE)</f>
        <v>СОШ</v>
      </c>
      <c r="E475" s="9"/>
      <c r="F475" s="43">
        <f t="shared" si="41"/>
        <v>212</v>
      </c>
      <c r="G475" s="43">
        <f t="shared" si="41"/>
        <v>196</v>
      </c>
      <c r="H475" s="43">
        <f t="shared" si="42"/>
        <v>8054472</v>
      </c>
      <c r="I475" s="44"/>
      <c r="J475" s="38"/>
      <c r="K475" s="38"/>
      <c r="L475" s="5"/>
      <c r="M475" s="5"/>
      <c r="N475" s="38"/>
      <c r="O475" s="38"/>
      <c r="P475" s="5"/>
      <c r="Q475" s="5"/>
      <c r="R475" s="38"/>
      <c r="S475" s="38"/>
      <c r="T475" s="5"/>
      <c r="U475" s="5"/>
      <c r="V475" s="38"/>
      <c r="W475" s="38"/>
      <c r="X475" s="7" t="str">
        <f t="shared" si="39"/>
        <v>---</v>
      </c>
    </row>
    <row r="476" spans="1:24" ht="24.95" customHeight="1" x14ac:dyDescent="0.25">
      <c r="A476" s="1" t="str">
        <f t="shared" si="43"/>
        <v>Красносельский</v>
      </c>
      <c r="B476" s="2" t="str">
        <f t="shared" si="43"/>
        <v>ГБОУ школа № 54</v>
      </c>
      <c r="C476" s="3">
        <f>VLOOKUP(B476,Списки!$C$1:$E$70,2,FALSE)</f>
        <v>8054</v>
      </c>
      <c r="D476" s="3" t="str">
        <f>VLOOKUP(B476,Списки!$C$1:$E$70,3,FALSE)</f>
        <v>СОШ</v>
      </c>
      <c r="E476" s="9"/>
      <c r="F476" s="43">
        <f t="shared" si="41"/>
        <v>212</v>
      </c>
      <c r="G476" s="43">
        <f t="shared" si="41"/>
        <v>196</v>
      </c>
      <c r="H476" s="43">
        <f t="shared" si="42"/>
        <v>8054473</v>
      </c>
      <c r="I476" s="44"/>
      <c r="J476" s="38"/>
      <c r="K476" s="38"/>
      <c r="L476" s="5"/>
      <c r="M476" s="5"/>
      <c r="N476" s="38"/>
      <c r="O476" s="38"/>
      <c r="P476" s="5"/>
      <c r="Q476" s="5"/>
      <c r="R476" s="38"/>
      <c r="S476" s="38"/>
      <c r="T476" s="5"/>
      <c r="U476" s="5"/>
      <c r="V476" s="38"/>
      <c r="W476" s="38"/>
      <c r="X476" s="7" t="str">
        <f t="shared" si="39"/>
        <v>---</v>
      </c>
    </row>
    <row r="477" spans="1:24" ht="24.95" customHeight="1" x14ac:dyDescent="0.25">
      <c r="A477" s="1" t="str">
        <f t="shared" si="43"/>
        <v>Красносельский</v>
      </c>
      <c r="B477" s="2" t="str">
        <f t="shared" si="43"/>
        <v>ГБОУ школа № 54</v>
      </c>
      <c r="C477" s="3">
        <f>VLOOKUP(B477,Списки!$C$1:$E$70,2,FALSE)</f>
        <v>8054</v>
      </c>
      <c r="D477" s="3" t="str">
        <f>VLOOKUP(B477,Списки!$C$1:$E$70,3,FALSE)</f>
        <v>СОШ</v>
      </c>
      <c r="E477" s="9"/>
      <c r="F477" s="43">
        <f t="shared" si="41"/>
        <v>212</v>
      </c>
      <c r="G477" s="43">
        <f t="shared" si="41"/>
        <v>196</v>
      </c>
      <c r="H477" s="43">
        <f t="shared" si="42"/>
        <v>8054474</v>
      </c>
      <c r="I477" s="44"/>
      <c r="J477" s="38"/>
      <c r="K477" s="38"/>
      <c r="L477" s="5"/>
      <c r="M477" s="5"/>
      <c r="N477" s="38"/>
      <c r="O477" s="38"/>
      <c r="P477" s="5"/>
      <c r="Q477" s="5"/>
      <c r="R477" s="38"/>
      <c r="S477" s="38"/>
      <c r="T477" s="5"/>
      <c r="U477" s="5"/>
      <c r="V477" s="38"/>
      <c r="W477" s="38"/>
      <c r="X477" s="7" t="str">
        <f t="shared" si="39"/>
        <v>---</v>
      </c>
    </row>
    <row r="478" spans="1:24" ht="24.95" customHeight="1" x14ac:dyDescent="0.25">
      <c r="A478" s="1" t="str">
        <f t="shared" si="43"/>
        <v>Красносельский</v>
      </c>
      <c r="B478" s="2" t="str">
        <f t="shared" si="43"/>
        <v>ГБОУ школа № 54</v>
      </c>
      <c r="C478" s="3">
        <f>VLOOKUP(B478,Списки!$C$1:$E$70,2,FALSE)</f>
        <v>8054</v>
      </c>
      <c r="D478" s="3" t="str">
        <f>VLOOKUP(B478,Списки!$C$1:$E$70,3,FALSE)</f>
        <v>СОШ</v>
      </c>
      <c r="E478" s="9"/>
      <c r="F478" s="43">
        <f t="shared" si="41"/>
        <v>212</v>
      </c>
      <c r="G478" s="43">
        <f t="shared" si="41"/>
        <v>196</v>
      </c>
      <c r="H478" s="43">
        <f t="shared" si="42"/>
        <v>8054475</v>
      </c>
      <c r="I478" s="44"/>
      <c r="J478" s="38"/>
      <c r="K478" s="38"/>
      <c r="L478" s="5"/>
      <c r="M478" s="5"/>
      <c r="N478" s="38"/>
      <c r="O478" s="38"/>
      <c r="P478" s="5"/>
      <c r="Q478" s="5"/>
      <c r="R478" s="38"/>
      <c r="S478" s="38"/>
      <c r="T478" s="5"/>
      <c r="U478" s="5"/>
      <c r="V478" s="38"/>
      <c r="W478" s="38"/>
      <c r="X478" s="7" t="str">
        <f t="shared" si="39"/>
        <v>---</v>
      </c>
    </row>
    <row r="479" spans="1:24" ht="24.95" customHeight="1" x14ac:dyDescent="0.25">
      <c r="A479" s="1" t="str">
        <f t="shared" si="43"/>
        <v>Красносельский</v>
      </c>
      <c r="B479" s="2" t="str">
        <f t="shared" si="43"/>
        <v>ГБОУ школа № 54</v>
      </c>
      <c r="C479" s="3">
        <f>VLOOKUP(B479,Списки!$C$1:$E$70,2,FALSE)</f>
        <v>8054</v>
      </c>
      <c r="D479" s="3" t="str">
        <f>VLOOKUP(B479,Списки!$C$1:$E$70,3,FALSE)</f>
        <v>СОШ</v>
      </c>
      <c r="E479" s="9"/>
      <c r="F479" s="43">
        <f t="shared" si="41"/>
        <v>212</v>
      </c>
      <c r="G479" s="43">
        <f t="shared" si="41"/>
        <v>196</v>
      </c>
      <c r="H479" s="43">
        <f t="shared" si="42"/>
        <v>8054476</v>
      </c>
      <c r="I479" s="44"/>
      <c r="J479" s="38"/>
      <c r="K479" s="38"/>
      <c r="L479" s="5"/>
      <c r="M479" s="5"/>
      <c r="N479" s="38"/>
      <c r="O479" s="38"/>
      <c r="P479" s="5"/>
      <c r="Q479" s="5"/>
      <c r="R479" s="38"/>
      <c r="S479" s="38"/>
      <c r="T479" s="5"/>
      <c r="U479" s="5"/>
      <c r="V479" s="38"/>
      <c r="W479" s="38"/>
      <c r="X479" s="7" t="str">
        <f t="shared" si="39"/>
        <v>---</v>
      </c>
    </row>
    <row r="480" spans="1:24" ht="24.95" customHeight="1" x14ac:dyDescent="0.25">
      <c r="A480" s="1" t="str">
        <f t="shared" si="43"/>
        <v>Красносельский</v>
      </c>
      <c r="B480" s="2" t="str">
        <f t="shared" si="43"/>
        <v>ГБОУ школа № 54</v>
      </c>
      <c r="C480" s="3">
        <f>VLOOKUP(B480,Списки!$C$1:$E$70,2,FALSE)</f>
        <v>8054</v>
      </c>
      <c r="D480" s="3" t="str">
        <f>VLOOKUP(B480,Списки!$C$1:$E$70,3,FALSE)</f>
        <v>СОШ</v>
      </c>
      <c r="E480" s="9"/>
      <c r="F480" s="43">
        <f t="shared" si="41"/>
        <v>212</v>
      </c>
      <c r="G480" s="43">
        <f t="shared" si="41"/>
        <v>196</v>
      </c>
      <c r="H480" s="43">
        <f t="shared" si="42"/>
        <v>8054477</v>
      </c>
      <c r="I480" s="44"/>
      <c r="J480" s="38"/>
      <c r="K480" s="38"/>
      <c r="L480" s="5"/>
      <c r="M480" s="5"/>
      <c r="N480" s="38"/>
      <c r="O480" s="38"/>
      <c r="P480" s="5"/>
      <c r="Q480" s="5"/>
      <c r="R480" s="38"/>
      <c r="S480" s="38"/>
      <c r="T480" s="5"/>
      <c r="U480" s="5"/>
      <c r="V480" s="38"/>
      <c r="W480" s="38"/>
      <c r="X480" s="7" t="str">
        <f t="shared" si="39"/>
        <v>---</v>
      </c>
    </row>
    <row r="481" spans="1:24" ht="24.95" customHeight="1" x14ac:dyDescent="0.25">
      <c r="A481" s="1" t="str">
        <f t="shared" si="43"/>
        <v>Красносельский</v>
      </c>
      <c r="B481" s="2" t="str">
        <f t="shared" si="43"/>
        <v>ГБОУ школа № 54</v>
      </c>
      <c r="C481" s="3">
        <f>VLOOKUP(B481,Списки!$C$1:$E$70,2,FALSE)</f>
        <v>8054</v>
      </c>
      <c r="D481" s="3" t="str">
        <f>VLOOKUP(B481,Списки!$C$1:$E$70,3,FALSE)</f>
        <v>СОШ</v>
      </c>
      <c r="E481" s="9"/>
      <c r="F481" s="43">
        <f t="shared" si="41"/>
        <v>212</v>
      </c>
      <c r="G481" s="43">
        <f t="shared" si="41"/>
        <v>196</v>
      </c>
      <c r="H481" s="43">
        <f t="shared" si="42"/>
        <v>8054478</v>
      </c>
      <c r="I481" s="44"/>
      <c r="J481" s="38"/>
      <c r="K481" s="38"/>
      <c r="L481" s="5"/>
      <c r="M481" s="5"/>
      <c r="N481" s="38"/>
      <c r="O481" s="38"/>
      <c r="P481" s="5"/>
      <c r="Q481" s="5"/>
      <c r="R481" s="38"/>
      <c r="S481" s="38"/>
      <c r="T481" s="5"/>
      <c r="U481" s="5"/>
      <c r="V481" s="38"/>
      <c r="W481" s="38"/>
      <c r="X481" s="7" t="str">
        <f t="shared" si="39"/>
        <v>---</v>
      </c>
    </row>
    <row r="482" spans="1:24" ht="24.95" customHeight="1" x14ac:dyDescent="0.25">
      <c r="A482" s="1" t="str">
        <f t="shared" si="43"/>
        <v>Красносельский</v>
      </c>
      <c r="B482" s="2" t="str">
        <f t="shared" si="43"/>
        <v>ГБОУ школа № 54</v>
      </c>
      <c r="C482" s="3">
        <f>VLOOKUP(B482,Списки!$C$1:$E$70,2,FALSE)</f>
        <v>8054</v>
      </c>
      <c r="D482" s="3" t="str">
        <f>VLOOKUP(B482,Списки!$C$1:$E$70,3,FALSE)</f>
        <v>СОШ</v>
      </c>
      <c r="E482" s="9"/>
      <c r="F482" s="43">
        <f t="shared" si="41"/>
        <v>212</v>
      </c>
      <c r="G482" s="43">
        <f t="shared" si="41"/>
        <v>196</v>
      </c>
      <c r="H482" s="43">
        <f t="shared" si="42"/>
        <v>8054479</v>
      </c>
      <c r="I482" s="44"/>
      <c r="J482" s="38"/>
      <c r="K482" s="38"/>
      <c r="L482" s="5"/>
      <c r="M482" s="5"/>
      <c r="N482" s="38"/>
      <c r="O482" s="38"/>
      <c r="P482" s="5"/>
      <c r="Q482" s="5"/>
      <c r="R482" s="38"/>
      <c r="S482" s="38"/>
      <c r="T482" s="5"/>
      <c r="U482" s="5"/>
      <c r="V482" s="38"/>
      <c r="W482" s="38"/>
      <c r="X482" s="7" t="str">
        <f t="shared" si="39"/>
        <v>---</v>
      </c>
    </row>
    <row r="483" spans="1:24" ht="24.95" customHeight="1" x14ac:dyDescent="0.25">
      <c r="A483" s="1" t="str">
        <f t="shared" si="43"/>
        <v>Красносельский</v>
      </c>
      <c r="B483" s="2" t="str">
        <f t="shared" si="43"/>
        <v>ГБОУ школа № 54</v>
      </c>
      <c r="C483" s="3">
        <f>VLOOKUP(B483,Списки!$C$1:$E$70,2,FALSE)</f>
        <v>8054</v>
      </c>
      <c r="D483" s="3" t="str">
        <f>VLOOKUP(B483,Списки!$C$1:$E$70,3,FALSE)</f>
        <v>СОШ</v>
      </c>
      <c r="E483" s="9"/>
      <c r="F483" s="43">
        <f t="shared" si="41"/>
        <v>212</v>
      </c>
      <c r="G483" s="43">
        <f t="shared" si="41"/>
        <v>196</v>
      </c>
      <c r="H483" s="43">
        <f t="shared" si="42"/>
        <v>8054480</v>
      </c>
      <c r="I483" s="44"/>
      <c r="J483" s="38"/>
      <c r="K483" s="38"/>
      <c r="L483" s="5"/>
      <c r="M483" s="5"/>
      <c r="N483" s="38"/>
      <c r="O483" s="38"/>
      <c r="P483" s="5"/>
      <c r="Q483" s="5"/>
      <c r="R483" s="38"/>
      <c r="S483" s="38"/>
      <c r="T483" s="5"/>
      <c r="U483" s="5"/>
      <c r="V483" s="38"/>
      <c r="W483" s="38"/>
      <c r="X483" s="7" t="str">
        <f t="shared" si="39"/>
        <v>---</v>
      </c>
    </row>
    <row r="484" spans="1:24" ht="24.95" customHeight="1" x14ac:dyDescent="0.25">
      <c r="A484" s="1" t="str">
        <f t="shared" si="43"/>
        <v>Красносельский</v>
      </c>
      <c r="B484" s="2" t="str">
        <f t="shared" si="43"/>
        <v>ГБОУ школа № 54</v>
      </c>
      <c r="C484" s="3">
        <f>VLOOKUP(B484,Списки!$C$1:$E$70,2,FALSE)</f>
        <v>8054</v>
      </c>
      <c r="D484" s="3" t="str">
        <f>VLOOKUP(B484,Списки!$C$1:$E$70,3,FALSE)</f>
        <v>СОШ</v>
      </c>
      <c r="E484" s="9"/>
      <c r="F484" s="43">
        <f t="shared" si="41"/>
        <v>212</v>
      </c>
      <c r="G484" s="43">
        <f t="shared" si="41"/>
        <v>196</v>
      </c>
      <c r="H484" s="43">
        <f t="shared" si="42"/>
        <v>8054481</v>
      </c>
      <c r="I484" s="44"/>
      <c r="J484" s="38"/>
      <c r="K484" s="38"/>
      <c r="L484" s="5"/>
      <c r="M484" s="5"/>
      <c r="N484" s="38"/>
      <c r="O484" s="38"/>
      <c r="P484" s="5"/>
      <c r="Q484" s="5"/>
      <c r="R484" s="38"/>
      <c r="S484" s="38"/>
      <c r="T484" s="5"/>
      <c r="U484" s="5"/>
      <c r="V484" s="38"/>
      <c r="W484" s="38"/>
      <c r="X484" s="7" t="str">
        <f t="shared" si="39"/>
        <v>---</v>
      </c>
    </row>
    <row r="485" spans="1:24" ht="24.95" customHeight="1" x14ac:dyDescent="0.25">
      <c r="A485" s="1" t="str">
        <f t="shared" si="43"/>
        <v>Красносельский</v>
      </c>
      <c r="B485" s="2" t="str">
        <f t="shared" si="43"/>
        <v>ГБОУ школа № 54</v>
      </c>
      <c r="C485" s="3">
        <f>VLOOKUP(B485,Списки!$C$1:$E$70,2,FALSE)</f>
        <v>8054</v>
      </c>
      <c r="D485" s="3" t="str">
        <f>VLOOKUP(B485,Списки!$C$1:$E$70,3,FALSE)</f>
        <v>СОШ</v>
      </c>
      <c r="E485" s="9"/>
      <c r="F485" s="43">
        <f t="shared" si="41"/>
        <v>212</v>
      </c>
      <c r="G485" s="43">
        <f t="shared" si="41"/>
        <v>196</v>
      </c>
      <c r="H485" s="43">
        <f t="shared" si="42"/>
        <v>8054482</v>
      </c>
      <c r="I485" s="44"/>
      <c r="J485" s="38"/>
      <c r="K485" s="38"/>
      <c r="L485" s="5"/>
      <c r="M485" s="5"/>
      <c r="N485" s="38"/>
      <c r="O485" s="38"/>
      <c r="P485" s="5"/>
      <c r="Q485" s="5"/>
      <c r="R485" s="38"/>
      <c r="S485" s="38"/>
      <c r="T485" s="5"/>
      <c r="U485" s="5"/>
      <c r="V485" s="38"/>
      <c r="W485" s="38"/>
      <c r="X485" s="7" t="str">
        <f t="shared" si="39"/>
        <v>---</v>
      </c>
    </row>
    <row r="486" spans="1:24" ht="24.95" customHeight="1" x14ac:dyDescent="0.25">
      <c r="A486" s="1" t="str">
        <f t="shared" ref="A486:B500" si="44">A485</f>
        <v>Красносельский</v>
      </c>
      <c r="B486" s="2" t="str">
        <f t="shared" si="44"/>
        <v>ГБОУ школа № 54</v>
      </c>
      <c r="C486" s="3">
        <f>VLOOKUP(B486,Списки!$C$1:$E$70,2,FALSE)</f>
        <v>8054</v>
      </c>
      <c r="D486" s="3" t="str">
        <f>VLOOKUP(B486,Списки!$C$1:$E$70,3,FALSE)</f>
        <v>СОШ</v>
      </c>
      <c r="E486" s="9"/>
      <c r="F486" s="43">
        <f t="shared" si="41"/>
        <v>212</v>
      </c>
      <c r="G486" s="43">
        <f t="shared" si="41"/>
        <v>196</v>
      </c>
      <c r="H486" s="43">
        <f t="shared" si="42"/>
        <v>8054483</v>
      </c>
      <c r="I486" s="44"/>
      <c r="J486" s="38"/>
      <c r="K486" s="38"/>
      <c r="L486" s="5"/>
      <c r="M486" s="5"/>
      <c r="N486" s="38"/>
      <c r="O486" s="38"/>
      <c r="P486" s="5"/>
      <c r="Q486" s="5"/>
      <c r="R486" s="38"/>
      <c r="S486" s="38"/>
      <c r="T486" s="5"/>
      <c r="U486" s="5"/>
      <c r="V486" s="38"/>
      <c r="W486" s="38"/>
      <c r="X486" s="7" t="str">
        <f t="shared" si="39"/>
        <v>---</v>
      </c>
    </row>
    <row r="487" spans="1:24" ht="24.95" customHeight="1" x14ac:dyDescent="0.25">
      <c r="A487" s="1" t="str">
        <f t="shared" si="44"/>
        <v>Красносельский</v>
      </c>
      <c r="B487" s="2" t="str">
        <f t="shared" si="44"/>
        <v>ГБОУ школа № 54</v>
      </c>
      <c r="C487" s="3">
        <f>VLOOKUP(B487,Списки!$C$1:$E$70,2,FALSE)</f>
        <v>8054</v>
      </c>
      <c r="D487" s="3" t="str">
        <f>VLOOKUP(B487,Списки!$C$1:$E$70,3,FALSE)</f>
        <v>СОШ</v>
      </c>
      <c r="E487" s="9"/>
      <c r="F487" s="43">
        <f t="shared" si="41"/>
        <v>212</v>
      </c>
      <c r="G487" s="43">
        <f t="shared" si="41"/>
        <v>196</v>
      </c>
      <c r="H487" s="43">
        <f t="shared" si="42"/>
        <v>8054484</v>
      </c>
      <c r="I487" s="44"/>
      <c r="J487" s="38"/>
      <c r="K487" s="38"/>
      <c r="L487" s="5"/>
      <c r="M487" s="5"/>
      <c r="N487" s="38"/>
      <c r="O487" s="38"/>
      <c r="P487" s="5"/>
      <c r="Q487" s="5"/>
      <c r="R487" s="38"/>
      <c r="S487" s="38"/>
      <c r="T487" s="5"/>
      <c r="U487" s="5"/>
      <c r="V487" s="38"/>
      <c r="W487" s="38"/>
      <c r="X487" s="7" t="str">
        <f t="shared" si="39"/>
        <v>---</v>
      </c>
    </row>
    <row r="488" spans="1:24" ht="24.95" customHeight="1" x14ac:dyDescent="0.25">
      <c r="A488" s="1" t="str">
        <f t="shared" si="44"/>
        <v>Красносельский</v>
      </c>
      <c r="B488" s="2" t="str">
        <f t="shared" si="44"/>
        <v>ГБОУ школа № 54</v>
      </c>
      <c r="C488" s="3">
        <f>VLOOKUP(B488,Списки!$C$1:$E$70,2,FALSE)</f>
        <v>8054</v>
      </c>
      <c r="D488" s="3" t="str">
        <f>VLOOKUP(B488,Списки!$C$1:$E$70,3,FALSE)</f>
        <v>СОШ</v>
      </c>
      <c r="E488" s="9"/>
      <c r="F488" s="43">
        <f t="shared" si="41"/>
        <v>212</v>
      </c>
      <c r="G488" s="43">
        <f t="shared" si="41"/>
        <v>196</v>
      </c>
      <c r="H488" s="43">
        <f t="shared" si="42"/>
        <v>8054485</v>
      </c>
      <c r="I488" s="44"/>
      <c r="J488" s="38"/>
      <c r="K488" s="38"/>
      <c r="L488" s="5"/>
      <c r="M488" s="5"/>
      <c r="N488" s="38"/>
      <c r="O488" s="38"/>
      <c r="P488" s="5"/>
      <c r="Q488" s="5"/>
      <c r="R488" s="38"/>
      <c r="S488" s="38"/>
      <c r="T488" s="5"/>
      <c r="U488" s="5"/>
      <c r="V488" s="38"/>
      <c r="W488" s="38"/>
      <c r="X488" s="7" t="str">
        <f t="shared" si="39"/>
        <v>---</v>
      </c>
    </row>
    <row r="489" spans="1:24" ht="24.95" customHeight="1" x14ac:dyDescent="0.25">
      <c r="A489" s="1" t="str">
        <f t="shared" si="44"/>
        <v>Красносельский</v>
      </c>
      <c r="B489" s="2" t="str">
        <f t="shared" si="44"/>
        <v>ГБОУ школа № 54</v>
      </c>
      <c r="C489" s="3">
        <f>VLOOKUP(B489,Списки!$C$1:$E$70,2,FALSE)</f>
        <v>8054</v>
      </c>
      <c r="D489" s="3" t="str">
        <f>VLOOKUP(B489,Списки!$C$1:$E$70,3,FALSE)</f>
        <v>СОШ</v>
      </c>
      <c r="E489" s="9"/>
      <c r="F489" s="43">
        <f t="shared" si="41"/>
        <v>212</v>
      </c>
      <c r="G489" s="43">
        <f t="shared" si="41"/>
        <v>196</v>
      </c>
      <c r="H489" s="43">
        <f t="shared" si="42"/>
        <v>8054486</v>
      </c>
      <c r="I489" s="44"/>
      <c r="J489" s="38"/>
      <c r="K489" s="38"/>
      <c r="L489" s="5"/>
      <c r="M489" s="5"/>
      <c r="N489" s="38"/>
      <c r="O489" s="38"/>
      <c r="P489" s="5"/>
      <c r="Q489" s="5"/>
      <c r="R489" s="38"/>
      <c r="S489" s="38"/>
      <c r="T489" s="5"/>
      <c r="U489" s="5"/>
      <c r="V489" s="38"/>
      <c r="W489" s="38"/>
      <c r="X489" s="7" t="str">
        <f t="shared" si="39"/>
        <v>---</v>
      </c>
    </row>
    <row r="490" spans="1:24" ht="24.95" customHeight="1" x14ac:dyDescent="0.25">
      <c r="A490" s="1" t="str">
        <f t="shared" si="44"/>
        <v>Красносельский</v>
      </c>
      <c r="B490" s="2" t="str">
        <f t="shared" si="44"/>
        <v>ГБОУ школа № 54</v>
      </c>
      <c r="C490" s="3">
        <f>VLOOKUP(B490,Списки!$C$1:$E$70,2,FALSE)</f>
        <v>8054</v>
      </c>
      <c r="D490" s="3" t="str">
        <f>VLOOKUP(B490,Списки!$C$1:$E$70,3,FALSE)</f>
        <v>СОШ</v>
      </c>
      <c r="E490" s="9"/>
      <c r="F490" s="43">
        <f t="shared" si="41"/>
        <v>212</v>
      </c>
      <c r="G490" s="43">
        <f t="shared" si="41"/>
        <v>196</v>
      </c>
      <c r="H490" s="43">
        <f t="shared" si="42"/>
        <v>8054487</v>
      </c>
      <c r="I490" s="44"/>
      <c r="J490" s="38"/>
      <c r="K490" s="38"/>
      <c r="L490" s="5"/>
      <c r="M490" s="5"/>
      <c r="N490" s="38"/>
      <c r="O490" s="38"/>
      <c r="P490" s="5"/>
      <c r="Q490" s="5"/>
      <c r="R490" s="38"/>
      <c r="S490" s="38"/>
      <c r="T490" s="5"/>
      <c r="U490" s="5"/>
      <c r="V490" s="38"/>
      <c r="W490" s="38"/>
      <c r="X490" s="7" t="str">
        <f t="shared" si="39"/>
        <v>---</v>
      </c>
    </row>
    <row r="491" spans="1:24" ht="24.95" customHeight="1" x14ac:dyDescent="0.25">
      <c r="A491" s="1" t="str">
        <f t="shared" si="44"/>
        <v>Красносельский</v>
      </c>
      <c r="B491" s="2" t="str">
        <f t="shared" si="44"/>
        <v>ГБОУ школа № 54</v>
      </c>
      <c r="C491" s="3">
        <f>VLOOKUP(B491,Списки!$C$1:$E$70,2,FALSE)</f>
        <v>8054</v>
      </c>
      <c r="D491" s="3" t="str">
        <f>VLOOKUP(B491,Списки!$C$1:$E$70,3,FALSE)</f>
        <v>СОШ</v>
      </c>
      <c r="E491" s="9"/>
      <c r="F491" s="43">
        <f t="shared" si="41"/>
        <v>212</v>
      </c>
      <c r="G491" s="43">
        <f t="shared" si="41"/>
        <v>196</v>
      </c>
      <c r="H491" s="43">
        <f t="shared" si="42"/>
        <v>8054488</v>
      </c>
      <c r="I491" s="44"/>
      <c r="J491" s="38"/>
      <c r="K491" s="38"/>
      <c r="L491" s="5"/>
      <c r="M491" s="5"/>
      <c r="N491" s="38"/>
      <c r="O491" s="38"/>
      <c r="P491" s="5"/>
      <c r="Q491" s="5"/>
      <c r="R491" s="38"/>
      <c r="S491" s="38"/>
      <c r="T491" s="5"/>
      <c r="U491" s="5"/>
      <c r="V491" s="38"/>
      <c r="W491" s="38"/>
      <c r="X491" s="7" t="str">
        <f t="shared" si="39"/>
        <v>---</v>
      </c>
    </row>
    <row r="492" spans="1:24" ht="24.95" customHeight="1" x14ac:dyDescent="0.25">
      <c r="A492" s="1" t="str">
        <f t="shared" si="44"/>
        <v>Красносельский</v>
      </c>
      <c r="B492" s="2" t="str">
        <f t="shared" si="44"/>
        <v>ГБОУ школа № 54</v>
      </c>
      <c r="C492" s="3">
        <f>VLOOKUP(B492,Списки!$C$1:$E$70,2,FALSE)</f>
        <v>8054</v>
      </c>
      <c r="D492" s="3" t="str">
        <f>VLOOKUP(B492,Списки!$C$1:$E$70,3,FALSE)</f>
        <v>СОШ</v>
      </c>
      <c r="E492" s="9"/>
      <c r="F492" s="43">
        <f t="shared" si="41"/>
        <v>212</v>
      </c>
      <c r="G492" s="43">
        <f t="shared" si="41"/>
        <v>196</v>
      </c>
      <c r="H492" s="43">
        <f t="shared" si="42"/>
        <v>8054489</v>
      </c>
      <c r="I492" s="44"/>
      <c r="J492" s="38"/>
      <c r="K492" s="38"/>
      <c r="L492" s="5"/>
      <c r="M492" s="5"/>
      <c r="N492" s="38"/>
      <c r="O492" s="38"/>
      <c r="P492" s="5"/>
      <c r="Q492" s="5"/>
      <c r="R492" s="38"/>
      <c r="S492" s="38"/>
      <c r="T492" s="5"/>
      <c r="U492" s="5"/>
      <c r="V492" s="38"/>
      <c r="W492" s="38"/>
      <c r="X492" s="7" t="str">
        <f t="shared" si="39"/>
        <v>---</v>
      </c>
    </row>
    <row r="493" spans="1:24" ht="24.95" customHeight="1" x14ac:dyDescent="0.25">
      <c r="A493" s="1" t="str">
        <f t="shared" si="44"/>
        <v>Красносельский</v>
      </c>
      <c r="B493" s="2" t="str">
        <f t="shared" si="44"/>
        <v>ГБОУ школа № 54</v>
      </c>
      <c r="C493" s="3">
        <f>VLOOKUP(B493,Списки!$C$1:$E$70,2,FALSE)</f>
        <v>8054</v>
      </c>
      <c r="D493" s="3" t="str">
        <f>VLOOKUP(B493,Списки!$C$1:$E$70,3,FALSE)</f>
        <v>СОШ</v>
      </c>
      <c r="E493" s="9"/>
      <c r="F493" s="43">
        <f t="shared" si="41"/>
        <v>212</v>
      </c>
      <c r="G493" s="43">
        <f t="shared" si="41"/>
        <v>196</v>
      </c>
      <c r="H493" s="43">
        <f t="shared" si="42"/>
        <v>8054490</v>
      </c>
      <c r="I493" s="44"/>
      <c r="J493" s="38"/>
      <c r="K493" s="38"/>
      <c r="L493" s="5"/>
      <c r="M493" s="5"/>
      <c r="N493" s="38"/>
      <c r="O493" s="38"/>
      <c r="P493" s="5"/>
      <c r="Q493" s="5"/>
      <c r="R493" s="38"/>
      <c r="S493" s="38"/>
      <c r="T493" s="5"/>
      <c r="U493" s="5"/>
      <c r="V493" s="38"/>
      <c r="W493" s="38"/>
      <c r="X493" s="7" t="str">
        <f t="shared" si="39"/>
        <v>---</v>
      </c>
    </row>
    <row r="494" spans="1:24" ht="24.95" customHeight="1" x14ac:dyDescent="0.25">
      <c r="A494" s="1" t="str">
        <f t="shared" si="44"/>
        <v>Красносельский</v>
      </c>
      <c r="B494" s="2" t="str">
        <f t="shared" si="44"/>
        <v>ГБОУ школа № 54</v>
      </c>
      <c r="C494" s="3">
        <f>VLOOKUP(B494,Списки!$C$1:$E$70,2,FALSE)</f>
        <v>8054</v>
      </c>
      <c r="D494" s="3" t="str">
        <f>VLOOKUP(B494,Списки!$C$1:$E$70,3,FALSE)</f>
        <v>СОШ</v>
      </c>
      <c r="E494" s="9"/>
      <c r="F494" s="43">
        <f t="shared" si="41"/>
        <v>212</v>
      </c>
      <c r="G494" s="43">
        <f t="shared" si="41"/>
        <v>196</v>
      </c>
      <c r="H494" s="43">
        <f t="shared" si="42"/>
        <v>8054491</v>
      </c>
      <c r="I494" s="44"/>
      <c r="J494" s="38"/>
      <c r="K494" s="38"/>
      <c r="L494" s="5"/>
      <c r="M494" s="5"/>
      <c r="N494" s="38"/>
      <c r="O494" s="38"/>
      <c r="P494" s="5"/>
      <c r="Q494" s="5"/>
      <c r="R494" s="38"/>
      <c r="S494" s="38"/>
      <c r="T494" s="5"/>
      <c r="U494" s="5"/>
      <c r="V494" s="38"/>
      <c r="W494" s="38"/>
      <c r="X494" s="7" t="str">
        <f t="shared" si="39"/>
        <v>---</v>
      </c>
    </row>
    <row r="495" spans="1:24" ht="24.95" customHeight="1" x14ac:dyDescent="0.25">
      <c r="A495" s="1" t="str">
        <f t="shared" si="44"/>
        <v>Красносельский</v>
      </c>
      <c r="B495" s="2" t="str">
        <f t="shared" si="44"/>
        <v>ГБОУ школа № 54</v>
      </c>
      <c r="C495" s="3">
        <f>VLOOKUP(B495,Списки!$C$1:$E$70,2,FALSE)</f>
        <v>8054</v>
      </c>
      <c r="D495" s="3" t="str">
        <f>VLOOKUP(B495,Списки!$C$1:$E$70,3,FALSE)</f>
        <v>СОШ</v>
      </c>
      <c r="E495" s="9"/>
      <c r="F495" s="43">
        <f t="shared" si="41"/>
        <v>212</v>
      </c>
      <c r="G495" s="43">
        <f t="shared" si="41"/>
        <v>196</v>
      </c>
      <c r="H495" s="43">
        <f t="shared" si="42"/>
        <v>8054492</v>
      </c>
      <c r="I495" s="44"/>
      <c r="J495" s="38"/>
      <c r="K495" s="38"/>
      <c r="L495" s="5"/>
      <c r="M495" s="5"/>
      <c r="N495" s="38"/>
      <c r="O495" s="38"/>
      <c r="P495" s="5"/>
      <c r="Q495" s="5"/>
      <c r="R495" s="38"/>
      <c r="S495" s="38"/>
      <c r="T495" s="5"/>
      <c r="U495" s="5"/>
      <c r="V495" s="38"/>
      <c r="W495" s="38"/>
      <c r="X495" s="7" t="str">
        <f t="shared" si="39"/>
        <v>---</v>
      </c>
    </row>
    <row r="496" spans="1:24" ht="24.95" customHeight="1" x14ac:dyDescent="0.25">
      <c r="A496" s="1" t="str">
        <f t="shared" si="44"/>
        <v>Красносельский</v>
      </c>
      <c r="B496" s="2" t="str">
        <f t="shared" si="44"/>
        <v>ГБОУ школа № 54</v>
      </c>
      <c r="C496" s="3">
        <f>VLOOKUP(B496,Списки!$C$1:$E$70,2,FALSE)</f>
        <v>8054</v>
      </c>
      <c r="D496" s="3" t="str">
        <f>VLOOKUP(B496,Списки!$C$1:$E$70,3,FALSE)</f>
        <v>СОШ</v>
      </c>
      <c r="E496" s="9"/>
      <c r="F496" s="43">
        <f t="shared" si="41"/>
        <v>212</v>
      </c>
      <c r="G496" s="43">
        <f t="shared" si="41"/>
        <v>196</v>
      </c>
      <c r="H496" s="43">
        <f t="shared" si="42"/>
        <v>8054493</v>
      </c>
      <c r="I496" s="44"/>
      <c r="J496" s="38"/>
      <c r="K496" s="38"/>
      <c r="L496" s="5"/>
      <c r="M496" s="5"/>
      <c r="N496" s="38"/>
      <c r="O496" s="38"/>
      <c r="P496" s="5"/>
      <c r="Q496" s="5"/>
      <c r="R496" s="38"/>
      <c r="S496" s="38"/>
      <c r="T496" s="5"/>
      <c r="U496" s="5"/>
      <c r="V496" s="38"/>
      <c r="W496" s="38"/>
      <c r="X496" s="7" t="str">
        <f t="shared" si="39"/>
        <v>---</v>
      </c>
    </row>
    <row r="497" spans="1:24" ht="24.95" customHeight="1" x14ac:dyDescent="0.25">
      <c r="A497" s="1" t="str">
        <f t="shared" si="44"/>
        <v>Красносельский</v>
      </c>
      <c r="B497" s="2" t="str">
        <f t="shared" si="44"/>
        <v>ГБОУ школа № 54</v>
      </c>
      <c r="C497" s="3">
        <f>VLOOKUP(B497,Списки!$C$1:$E$70,2,FALSE)</f>
        <v>8054</v>
      </c>
      <c r="D497" s="3" t="str">
        <f>VLOOKUP(B497,Списки!$C$1:$E$70,3,FALSE)</f>
        <v>СОШ</v>
      </c>
      <c r="E497" s="9"/>
      <c r="F497" s="43">
        <f t="shared" si="41"/>
        <v>212</v>
      </c>
      <c r="G497" s="43">
        <f t="shared" si="41"/>
        <v>196</v>
      </c>
      <c r="H497" s="43">
        <f t="shared" si="42"/>
        <v>8054494</v>
      </c>
      <c r="I497" s="44"/>
      <c r="J497" s="38"/>
      <c r="K497" s="38"/>
      <c r="L497" s="5"/>
      <c r="M497" s="5"/>
      <c r="N497" s="38"/>
      <c r="O497" s="38"/>
      <c r="P497" s="5"/>
      <c r="Q497" s="5"/>
      <c r="R497" s="38"/>
      <c r="S497" s="38"/>
      <c r="T497" s="5"/>
      <c r="U497" s="5"/>
      <c r="V497" s="38"/>
      <c r="W497" s="38"/>
      <c r="X497" s="7" t="str">
        <f t="shared" si="39"/>
        <v>---</v>
      </c>
    </row>
    <row r="498" spans="1:24" ht="24.95" customHeight="1" x14ac:dyDescent="0.25">
      <c r="A498" s="1" t="str">
        <f t="shared" si="44"/>
        <v>Красносельский</v>
      </c>
      <c r="B498" s="2" t="str">
        <f t="shared" si="44"/>
        <v>ГБОУ школа № 54</v>
      </c>
      <c r="C498" s="3">
        <f>VLOOKUP(B498,Списки!$C$1:$E$70,2,FALSE)</f>
        <v>8054</v>
      </c>
      <c r="D498" s="3" t="str">
        <f>VLOOKUP(B498,Списки!$C$1:$E$70,3,FALSE)</f>
        <v>СОШ</v>
      </c>
      <c r="E498" s="9"/>
      <c r="F498" s="43">
        <f t="shared" si="41"/>
        <v>212</v>
      </c>
      <c r="G498" s="43">
        <f t="shared" si="41"/>
        <v>196</v>
      </c>
      <c r="H498" s="43">
        <f t="shared" si="42"/>
        <v>8054495</v>
      </c>
      <c r="I498" s="44"/>
      <c r="J498" s="38"/>
      <c r="K498" s="38"/>
      <c r="L498" s="5"/>
      <c r="M498" s="5"/>
      <c r="N498" s="38"/>
      <c r="O498" s="38"/>
      <c r="P498" s="5"/>
      <c r="Q498" s="5"/>
      <c r="R498" s="38"/>
      <c r="S498" s="38"/>
      <c r="T498" s="5"/>
      <c r="U498" s="5"/>
      <c r="V498" s="38"/>
      <c r="W498" s="38"/>
      <c r="X498" s="7" t="str">
        <f t="shared" si="39"/>
        <v>---</v>
      </c>
    </row>
    <row r="499" spans="1:24" ht="24.95" customHeight="1" x14ac:dyDescent="0.25">
      <c r="A499" s="1" t="str">
        <f t="shared" si="44"/>
        <v>Красносельский</v>
      </c>
      <c r="B499" s="2" t="str">
        <f t="shared" si="44"/>
        <v>ГБОУ школа № 54</v>
      </c>
      <c r="C499" s="3">
        <f>VLOOKUP(B499,Списки!$C$1:$E$70,2,FALSE)</f>
        <v>8054</v>
      </c>
      <c r="D499" s="3" t="str">
        <f>VLOOKUP(B499,Списки!$C$1:$E$70,3,FALSE)</f>
        <v>СОШ</v>
      </c>
      <c r="E499" s="9"/>
      <c r="F499" s="43">
        <f t="shared" si="41"/>
        <v>212</v>
      </c>
      <c r="G499" s="43">
        <f t="shared" si="41"/>
        <v>196</v>
      </c>
      <c r="H499" s="43">
        <f t="shared" si="42"/>
        <v>8054496</v>
      </c>
      <c r="I499" s="44"/>
      <c r="J499" s="38"/>
      <c r="K499" s="38"/>
      <c r="L499" s="5"/>
      <c r="M499" s="5"/>
      <c r="N499" s="38"/>
      <c r="O499" s="38"/>
      <c r="P499" s="5"/>
      <c r="Q499" s="5"/>
      <c r="R499" s="38"/>
      <c r="S499" s="38"/>
      <c r="T499" s="5"/>
      <c r="U499" s="5"/>
      <c r="V499" s="38"/>
      <c r="W499" s="38"/>
      <c r="X499" s="7" t="str">
        <f t="shared" si="39"/>
        <v>---</v>
      </c>
    </row>
    <row r="500" spans="1:24" ht="24.95" customHeight="1" x14ac:dyDescent="0.25">
      <c r="A500" s="1" t="str">
        <f t="shared" si="44"/>
        <v>Красносельский</v>
      </c>
      <c r="B500" s="2" t="str">
        <f t="shared" si="44"/>
        <v>ГБОУ школа № 54</v>
      </c>
      <c r="C500" s="3">
        <f>VLOOKUP(B500,Списки!$C$1:$E$70,2,FALSE)</f>
        <v>8054</v>
      </c>
      <c r="D500" s="3" t="str">
        <f>VLOOKUP(B500,Списки!$C$1:$E$70,3,FALSE)</f>
        <v>СОШ</v>
      </c>
      <c r="E500" s="9"/>
      <c r="F500" s="43">
        <f t="shared" si="41"/>
        <v>212</v>
      </c>
      <c r="G500" s="43">
        <f t="shared" si="41"/>
        <v>196</v>
      </c>
      <c r="H500" s="43">
        <f t="shared" si="42"/>
        <v>8054497</v>
      </c>
      <c r="I500" s="44"/>
      <c r="J500" s="38"/>
      <c r="K500" s="38"/>
      <c r="L500" s="5"/>
      <c r="M500" s="5"/>
      <c r="N500" s="38"/>
      <c r="O500" s="38"/>
      <c r="P500" s="5"/>
      <c r="Q500" s="5"/>
      <c r="R500" s="38"/>
      <c r="S500" s="38"/>
      <c r="T500" s="5"/>
      <c r="U500" s="5"/>
      <c r="V500" s="38"/>
      <c r="W500" s="38"/>
      <c r="X500" s="7" t="str">
        <f t="shared" si="39"/>
        <v>---</v>
      </c>
    </row>
    <row r="501" spans="1:24" ht="24.95" customHeight="1" x14ac:dyDescent="0.25">
      <c r="A501" s="1" t="str">
        <f t="shared" ref="A501:B501" si="45">A500</f>
        <v>Красносельский</v>
      </c>
      <c r="B501" s="2" t="str">
        <f t="shared" si="45"/>
        <v>ГБОУ школа № 54</v>
      </c>
      <c r="C501" s="3">
        <f>VLOOKUP(B501,Списки!$C$1:$E$70,2,FALSE)</f>
        <v>8054</v>
      </c>
      <c r="D501" s="3" t="str">
        <f>VLOOKUP(B501,Списки!$C$1:$E$70,3,FALSE)</f>
        <v>СОШ</v>
      </c>
      <c r="E501" s="9"/>
      <c r="F501" s="43">
        <f t="shared" ref="F501:G501" si="46">F500</f>
        <v>212</v>
      </c>
      <c r="G501" s="43">
        <f t="shared" si="46"/>
        <v>196</v>
      </c>
      <c r="H501" s="43">
        <f t="shared" si="42"/>
        <v>8054498</v>
      </c>
      <c r="I501" s="44"/>
      <c r="J501" s="38"/>
      <c r="K501" s="38"/>
      <c r="L501" s="5"/>
      <c r="M501" s="5"/>
      <c r="N501" s="38"/>
      <c r="O501" s="38"/>
      <c r="P501" s="5"/>
      <c r="Q501" s="5"/>
      <c r="R501" s="38"/>
      <c r="S501" s="38"/>
      <c r="T501" s="5"/>
      <c r="U501" s="5"/>
      <c r="V501" s="38"/>
      <c r="W501" s="38"/>
      <c r="X501" s="7" t="str">
        <f t="shared" si="39"/>
        <v>---</v>
      </c>
    </row>
    <row r="502" spans="1:24" ht="24.95" customHeight="1" x14ac:dyDescent="0.25">
      <c r="A502" s="1" t="str">
        <f t="shared" ref="A502:B502" si="47">A501</f>
        <v>Красносельский</v>
      </c>
      <c r="B502" s="2" t="str">
        <f t="shared" si="47"/>
        <v>ГБОУ школа № 54</v>
      </c>
      <c r="C502" s="3">
        <f>VLOOKUP(B502,Списки!$C$1:$E$70,2,FALSE)</f>
        <v>8054</v>
      </c>
      <c r="D502" s="3" t="str">
        <f>VLOOKUP(B502,Списки!$C$1:$E$70,3,FALSE)</f>
        <v>СОШ</v>
      </c>
      <c r="E502" s="9"/>
      <c r="F502" s="43">
        <f t="shared" ref="F502:G502" si="48">F501</f>
        <v>212</v>
      </c>
      <c r="G502" s="43">
        <f t="shared" si="48"/>
        <v>196</v>
      </c>
      <c r="H502" s="43">
        <f t="shared" si="42"/>
        <v>8054499</v>
      </c>
      <c r="I502" s="44"/>
      <c r="J502" s="38"/>
      <c r="K502" s="38"/>
      <c r="L502" s="5"/>
      <c r="M502" s="5"/>
      <c r="N502" s="38"/>
      <c r="O502" s="38"/>
      <c r="P502" s="5"/>
      <c r="Q502" s="5"/>
      <c r="R502" s="38"/>
      <c r="S502" s="38"/>
      <c r="T502" s="5"/>
      <c r="U502" s="5"/>
      <c r="V502" s="38"/>
      <c r="W502" s="38"/>
      <c r="X502" s="7" t="str">
        <f t="shared" si="39"/>
        <v>---</v>
      </c>
    </row>
    <row r="503" spans="1:24" ht="24.95" customHeight="1" x14ac:dyDescent="0.25">
      <c r="A503" s="1" t="str">
        <f t="shared" ref="A503:B503" si="49">A502</f>
        <v>Красносельский</v>
      </c>
      <c r="B503" s="2" t="str">
        <f t="shared" si="49"/>
        <v>ГБОУ школа № 54</v>
      </c>
      <c r="C503" s="3">
        <f>VLOOKUP(B503,Списки!$C$1:$E$70,2,FALSE)</f>
        <v>8054</v>
      </c>
      <c r="D503" s="3" t="str">
        <f>VLOOKUP(B503,Списки!$C$1:$E$70,3,FALSE)</f>
        <v>СОШ</v>
      </c>
      <c r="E503" s="9"/>
      <c r="F503" s="43">
        <f t="shared" ref="F503:G503" si="50">F502</f>
        <v>212</v>
      </c>
      <c r="G503" s="43">
        <f t="shared" si="50"/>
        <v>196</v>
      </c>
      <c r="H503" s="43">
        <f t="shared" si="42"/>
        <v>8054500</v>
      </c>
      <c r="I503" s="44"/>
      <c r="J503" s="38"/>
      <c r="K503" s="38"/>
      <c r="L503" s="5"/>
      <c r="M503" s="5"/>
      <c r="N503" s="38"/>
      <c r="O503" s="38"/>
      <c r="P503" s="5"/>
      <c r="Q503" s="5"/>
      <c r="R503" s="38"/>
      <c r="S503" s="38"/>
      <c r="T503" s="5"/>
      <c r="U503" s="5"/>
      <c r="V503" s="38"/>
      <c r="W503" s="38"/>
      <c r="X503" s="7" t="str">
        <f t="shared" si="39"/>
        <v>---</v>
      </c>
    </row>
    <row r="504" spans="1:24" ht="24.95" customHeight="1" x14ac:dyDescent="0.25">
      <c r="A504" s="1" t="str">
        <f t="shared" ref="A504:B504" si="51">A503</f>
        <v>Красносельский</v>
      </c>
      <c r="B504" s="2" t="str">
        <f t="shared" si="51"/>
        <v>ГБОУ школа № 54</v>
      </c>
      <c r="C504" s="3">
        <f>VLOOKUP(B504,Списки!$C$1:$E$70,2,FALSE)</f>
        <v>8054</v>
      </c>
      <c r="D504" s="3" t="str">
        <f>VLOOKUP(B504,Списки!$C$1:$E$70,3,FALSE)</f>
        <v>СОШ</v>
      </c>
      <c r="E504" s="9"/>
      <c r="F504" s="43">
        <f t="shared" ref="F504:G504" si="52">F503</f>
        <v>212</v>
      </c>
      <c r="G504" s="43">
        <f t="shared" si="52"/>
        <v>196</v>
      </c>
      <c r="H504" s="43">
        <f t="shared" si="42"/>
        <v>8054501</v>
      </c>
      <c r="I504" s="44"/>
      <c r="J504" s="38"/>
      <c r="K504" s="38"/>
      <c r="L504" s="5"/>
      <c r="M504" s="5"/>
      <c r="N504" s="38"/>
      <c r="O504" s="38"/>
      <c r="P504" s="5"/>
      <c r="Q504" s="5"/>
      <c r="R504" s="38"/>
      <c r="S504" s="38"/>
      <c r="T504" s="5"/>
      <c r="U504" s="5"/>
      <c r="V504" s="38"/>
      <c r="W504" s="38"/>
      <c r="X504" s="7" t="str">
        <f t="shared" si="39"/>
        <v>---</v>
      </c>
    </row>
  </sheetData>
  <sheetProtection password="CE2C" sheet="1" objects="1" scenarios="1"/>
  <mergeCells count="24">
    <mergeCell ref="V3:W3"/>
    <mergeCell ref="A1:I1"/>
    <mergeCell ref="X1:X3"/>
    <mergeCell ref="J1:K1"/>
    <mergeCell ref="L1:M1"/>
    <mergeCell ref="N1:O1"/>
    <mergeCell ref="P1:Q1"/>
    <mergeCell ref="R1:S1"/>
    <mergeCell ref="T1:U1"/>
    <mergeCell ref="V1:W1"/>
    <mergeCell ref="J3:K3"/>
    <mergeCell ref="L3:M3"/>
    <mergeCell ref="N3:O3"/>
    <mergeCell ref="P3:Q3"/>
    <mergeCell ref="R3:S3"/>
    <mergeCell ref="T3:U3"/>
    <mergeCell ref="A2:A3"/>
    <mergeCell ref="B2:B3"/>
    <mergeCell ref="C2:C3"/>
    <mergeCell ref="D2:D3"/>
    <mergeCell ref="H2:H3"/>
    <mergeCell ref="E2:E3"/>
    <mergeCell ref="F2:F3"/>
    <mergeCell ref="G2:G3"/>
  </mergeCells>
  <dataValidations xWindow="865" yWindow="636" count="6">
    <dataValidation type="list" allowBlank="1" showInputMessage="1" showErrorMessage="1" sqref="B4">
      <formula1>Название</formula1>
    </dataValidation>
    <dataValidation type="list" allowBlank="1" showInputMessage="1" showErrorMessage="1" sqref="R4:S504 J4:K504 V4:W504 N4:O504">
      <formula1>балл2</formula1>
    </dataValidation>
    <dataValidation type="whole" allowBlank="1" showInputMessage="1" showErrorMessage="1" prompt="Всего учащихся во всех 2-х классах" sqref="F4:F504">
      <formula1>0</formula1>
      <formula2>300</formula2>
    </dataValidation>
    <dataValidation type="whole" operator="lessThanOrEqual" allowBlank="1" showInputMessage="1" showErrorMessage="1" error="Не может быть больше общего количества учащихся" prompt="Всего учащихся 2-х классов, выполнявших работу" sqref="G4:G504">
      <formula1>F4</formula1>
    </dataValidation>
    <dataValidation type="list" allowBlank="1" showInputMessage="1" showErrorMessage="1" sqref="L4:M504 T4:U504 P4:Q504">
      <formula1>балл1</formula1>
    </dataValidation>
    <dataValidation type="list" allowBlank="1" showInputMessage="1" showErrorMessage="1" sqref="I4:I33 I35:I504">
      <formula1>пол</formula1>
    </dataValidation>
  </dataValidations>
  <pageMargins left="0.7" right="0.7" top="0.75" bottom="0.75" header="0.3" footer="0.3"/>
  <pageSetup paperSize="9" scale="1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9"/>
  <sheetViews>
    <sheetView topLeftCell="A202" workbookViewId="0">
      <selection activeCell="A3" sqref="A3"/>
    </sheetView>
  </sheetViews>
  <sheetFormatPr defaultRowHeight="15" x14ac:dyDescent="0.25"/>
  <cols>
    <col min="1" max="1" width="22.28515625" customWidth="1"/>
    <col min="2" max="3" width="15.140625" customWidth="1"/>
    <col min="4" max="4" width="16.28515625" customWidth="1"/>
    <col min="5" max="5" width="9" customWidth="1"/>
    <col min="6" max="7" width="7.5703125" customWidth="1"/>
    <col min="8" max="12" width="5.5703125" customWidth="1"/>
    <col min="13" max="13" width="7.140625" customWidth="1"/>
    <col min="14" max="14" width="5.5703125" customWidth="1"/>
    <col min="15" max="16" width="11.5703125" customWidth="1"/>
  </cols>
  <sheetData>
    <row r="1" spans="1:16" s="8" customFormat="1" x14ac:dyDescent="0.25">
      <c r="A1" s="98" t="s">
        <v>0</v>
      </c>
      <c r="B1" s="98" t="s">
        <v>27</v>
      </c>
      <c r="C1" s="98" t="s">
        <v>28</v>
      </c>
      <c r="D1" s="98" t="s">
        <v>29</v>
      </c>
      <c r="E1" s="96" t="s">
        <v>30</v>
      </c>
      <c r="F1" s="99"/>
      <c r="G1" s="99"/>
      <c r="H1" s="97"/>
      <c r="I1" s="96" t="s">
        <v>31</v>
      </c>
      <c r="J1" s="99"/>
      <c r="K1" s="99"/>
      <c r="L1" s="99"/>
      <c r="M1" s="99"/>
      <c r="N1" s="97"/>
      <c r="O1" s="96" t="s">
        <v>32</v>
      </c>
      <c r="P1" s="97"/>
    </row>
    <row r="2" spans="1:16" s="8" customFormat="1" x14ac:dyDescent="0.25">
      <c r="A2" s="98"/>
      <c r="B2" s="98"/>
      <c r="C2" s="98"/>
      <c r="D2" s="98"/>
      <c r="E2" s="46">
        <v>1</v>
      </c>
      <c r="F2" s="46">
        <v>2</v>
      </c>
      <c r="G2" s="46" t="s">
        <v>33</v>
      </c>
      <c r="H2" s="46" t="s">
        <v>34</v>
      </c>
      <c r="I2" s="46">
        <v>3</v>
      </c>
      <c r="J2" s="46">
        <v>4</v>
      </c>
      <c r="K2" s="46">
        <v>5</v>
      </c>
      <c r="L2" s="46">
        <v>6</v>
      </c>
      <c r="M2" s="46" t="s">
        <v>33</v>
      </c>
      <c r="N2" s="46" t="s">
        <v>34</v>
      </c>
      <c r="O2" s="47">
        <v>7</v>
      </c>
      <c r="P2" s="46" t="s">
        <v>34</v>
      </c>
    </row>
    <row r="3" spans="1:16" x14ac:dyDescent="0.25">
      <c r="A3" s="48" t="str">
        <f>Результаты!A4</f>
        <v>Красносельский</v>
      </c>
      <c r="B3" s="49">
        <f>Результаты!C4</f>
        <v>8054</v>
      </c>
      <c r="C3" s="50" t="str">
        <f>Результаты!E4</f>
        <v>2а</v>
      </c>
      <c r="D3" s="49">
        <f>Результаты!H4</f>
        <v>8054001</v>
      </c>
      <c r="E3" s="51">
        <f>SUM(Результаты!J4:K4)</f>
        <v>0</v>
      </c>
      <c r="F3" s="51">
        <f>SUM(Результаты!L4:M4)</f>
        <v>1</v>
      </c>
      <c r="G3" s="51">
        <f>SUM(E3:F3)</f>
        <v>1</v>
      </c>
      <c r="H3" s="52">
        <f>G3*100/3</f>
        <v>33.333333333333336</v>
      </c>
      <c r="I3" s="51">
        <f>SUM(Результаты!N4:O4)</f>
        <v>0</v>
      </c>
      <c r="J3" s="51">
        <f>SUM(Результаты!P4:Q4)</f>
        <v>1</v>
      </c>
      <c r="K3" s="51">
        <f>SUM(Результаты!R4:S4)</f>
        <v>0</v>
      </c>
      <c r="L3" s="51">
        <f>SUM(Результаты!T4:U4)</f>
        <v>1</v>
      </c>
      <c r="M3" s="51">
        <f>SUM(I3:L3)</f>
        <v>2</v>
      </c>
      <c r="N3" s="52">
        <f>M3*100/6</f>
        <v>33.333333333333336</v>
      </c>
      <c r="O3" s="51">
        <f>SUM(Результаты!V4:W4)</f>
        <v>0</v>
      </c>
      <c r="P3" s="52">
        <f>O3*100/2</f>
        <v>0</v>
      </c>
    </row>
    <row r="4" spans="1:16" x14ac:dyDescent="0.25">
      <c r="A4" s="48" t="str">
        <f>Результаты!A5</f>
        <v>Красносельский</v>
      </c>
      <c r="B4" s="49">
        <f>Результаты!C5</f>
        <v>8054</v>
      </c>
      <c r="C4" s="50" t="str">
        <f>Результаты!E5</f>
        <v>2а</v>
      </c>
      <c r="D4" s="49">
        <f>Результаты!H5</f>
        <v>8054002</v>
      </c>
      <c r="E4" s="51">
        <f>SUM(Результаты!J5:K5)</f>
        <v>2</v>
      </c>
      <c r="F4" s="51">
        <f>SUM(Результаты!L5:M5)</f>
        <v>1</v>
      </c>
      <c r="G4" s="51">
        <f t="shared" ref="G4:G67" si="0">SUM(E4:F4)</f>
        <v>3</v>
      </c>
      <c r="H4" s="52">
        <f t="shared" ref="H4:H67" si="1">G4*100/3</f>
        <v>100</v>
      </c>
      <c r="I4" s="51">
        <f>SUM(Результаты!N5:O5)</f>
        <v>2</v>
      </c>
      <c r="J4" s="51">
        <f>SUM(Результаты!P5:Q5)</f>
        <v>1</v>
      </c>
      <c r="K4" s="51">
        <f>SUM(Результаты!R5:S5)</f>
        <v>2</v>
      </c>
      <c r="L4" s="51">
        <f>SUM(Результаты!T5:U5)</f>
        <v>1</v>
      </c>
      <c r="M4" s="51">
        <f t="shared" ref="M4:M67" si="2">SUM(I4:L4)</f>
        <v>6</v>
      </c>
      <c r="N4" s="52">
        <f t="shared" ref="N4:N67" si="3">M4*100/6</f>
        <v>100</v>
      </c>
      <c r="O4" s="51">
        <f>SUM(Результаты!V5:W5)</f>
        <v>0</v>
      </c>
      <c r="P4" s="52">
        <f t="shared" ref="P4:P67" si="4">O4*100/2</f>
        <v>0</v>
      </c>
    </row>
    <row r="5" spans="1:16" x14ac:dyDescent="0.25">
      <c r="A5" s="48" t="str">
        <f>Результаты!A6</f>
        <v>Красносельский</v>
      </c>
      <c r="B5" s="49">
        <f>Результаты!C6</f>
        <v>8054</v>
      </c>
      <c r="C5" s="50" t="str">
        <f>Результаты!E6</f>
        <v>2а</v>
      </c>
      <c r="D5" s="49">
        <f>Результаты!H6</f>
        <v>8054003</v>
      </c>
      <c r="E5" s="51">
        <f>SUM(Результаты!J6:K6)</f>
        <v>2</v>
      </c>
      <c r="F5" s="51">
        <f>SUM(Результаты!L6:M6)</f>
        <v>1</v>
      </c>
      <c r="G5" s="51">
        <f t="shared" si="0"/>
        <v>3</v>
      </c>
      <c r="H5" s="52">
        <f t="shared" si="1"/>
        <v>100</v>
      </c>
      <c r="I5" s="51">
        <f>SUM(Результаты!N6:O6)</f>
        <v>2</v>
      </c>
      <c r="J5" s="51">
        <f>SUM(Результаты!P6:Q6)</f>
        <v>1</v>
      </c>
      <c r="K5" s="51">
        <f>SUM(Результаты!R6:S6)</f>
        <v>2</v>
      </c>
      <c r="L5" s="51">
        <f>SUM(Результаты!T6:U6)</f>
        <v>1</v>
      </c>
      <c r="M5" s="51">
        <f t="shared" si="2"/>
        <v>6</v>
      </c>
      <c r="N5" s="52">
        <f t="shared" si="3"/>
        <v>100</v>
      </c>
      <c r="O5" s="51">
        <f>SUM(Результаты!V6:W6)</f>
        <v>2</v>
      </c>
      <c r="P5" s="52">
        <f t="shared" si="4"/>
        <v>100</v>
      </c>
    </row>
    <row r="6" spans="1:16" x14ac:dyDescent="0.25">
      <c r="A6" s="48" t="str">
        <f>Результаты!A7</f>
        <v>Красносельский</v>
      </c>
      <c r="B6" s="49">
        <f>Результаты!C7</f>
        <v>8054</v>
      </c>
      <c r="C6" s="50" t="str">
        <f>Результаты!E7</f>
        <v>2а</v>
      </c>
      <c r="D6" s="49">
        <f>Результаты!H7</f>
        <v>8054004</v>
      </c>
      <c r="E6" s="51">
        <f>SUM(Результаты!J7:K7)</f>
        <v>1</v>
      </c>
      <c r="F6" s="51">
        <f>SUM(Результаты!L7:M7)</f>
        <v>1</v>
      </c>
      <c r="G6" s="51">
        <f t="shared" si="0"/>
        <v>2</v>
      </c>
      <c r="H6" s="52">
        <f t="shared" si="1"/>
        <v>66.666666666666671</v>
      </c>
      <c r="I6" s="51">
        <f>SUM(Результаты!N7:O7)</f>
        <v>2</v>
      </c>
      <c r="J6" s="51">
        <f>SUM(Результаты!P7:Q7)</f>
        <v>0</v>
      </c>
      <c r="K6" s="51">
        <f>SUM(Результаты!R7:S7)</f>
        <v>1</v>
      </c>
      <c r="L6" s="51">
        <f>SUM(Результаты!T7:U7)</f>
        <v>1</v>
      </c>
      <c r="M6" s="51">
        <f t="shared" si="2"/>
        <v>4</v>
      </c>
      <c r="N6" s="52">
        <f t="shared" si="3"/>
        <v>66.666666666666671</v>
      </c>
      <c r="O6" s="51">
        <f>SUM(Результаты!V7:W7)</f>
        <v>0</v>
      </c>
      <c r="P6" s="52">
        <f t="shared" si="4"/>
        <v>0</v>
      </c>
    </row>
    <row r="7" spans="1:16" x14ac:dyDescent="0.25">
      <c r="A7" s="48" t="str">
        <f>Результаты!A8</f>
        <v>Красносельский</v>
      </c>
      <c r="B7" s="49">
        <f>Результаты!C8</f>
        <v>8054</v>
      </c>
      <c r="C7" s="50" t="str">
        <f>Результаты!E8</f>
        <v>2а</v>
      </c>
      <c r="D7" s="49">
        <f>Результаты!H8</f>
        <v>8054005</v>
      </c>
      <c r="E7" s="51">
        <f>SUM(Результаты!J8:K8)</f>
        <v>2</v>
      </c>
      <c r="F7" s="51">
        <f>SUM(Результаты!L8:M8)</f>
        <v>1</v>
      </c>
      <c r="G7" s="51">
        <f t="shared" si="0"/>
        <v>3</v>
      </c>
      <c r="H7" s="52">
        <f t="shared" si="1"/>
        <v>100</v>
      </c>
      <c r="I7" s="51">
        <f>SUM(Результаты!N8:O8)</f>
        <v>2</v>
      </c>
      <c r="J7" s="51">
        <f>SUM(Результаты!P8:Q8)</f>
        <v>0</v>
      </c>
      <c r="K7" s="51">
        <f>SUM(Результаты!R8:S8)</f>
        <v>2</v>
      </c>
      <c r="L7" s="51">
        <f>SUM(Результаты!T8:U8)</f>
        <v>1</v>
      </c>
      <c r="M7" s="51">
        <f t="shared" si="2"/>
        <v>5</v>
      </c>
      <c r="N7" s="52">
        <f t="shared" si="3"/>
        <v>83.333333333333329</v>
      </c>
      <c r="O7" s="51">
        <f>SUM(Результаты!V8:W8)</f>
        <v>0</v>
      </c>
      <c r="P7" s="52">
        <f t="shared" si="4"/>
        <v>0</v>
      </c>
    </row>
    <row r="8" spans="1:16" x14ac:dyDescent="0.25">
      <c r="A8" s="48" t="str">
        <f>Результаты!A9</f>
        <v>Красносельский</v>
      </c>
      <c r="B8" s="49">
        <f>Результаты!C9</f>
        <v>8054</v>
      </c>
      <c r="C8" s="50" t="str">
        <f>Результаты!E9</f>
        <v>2а</v>
      </c>
      <c r="D8" s="49">
        <f>Результаты!H9</f>
        <v>8054006</v>
      </c>
      <c r="E8" s="51">
        <f>SUM(Результаты!J9:K9)</f>
        <v>2</v>
      </c>
      <c r="F8" s="51">
        <f>SUM(Результаты!L9:M9)</f>
        <v>1</v>
      </c>
      <c r="G8" s="51">
        <f t="shared" si="0"/>
        <v>3</v>
      </c>
      <c r="H8" s="52">
        <f t="shared" si="1"/>
        <v>100</v>
      </c>
      <c r="I8" s="51">
        <f>SUM(Результаты!N9:O9)</f>
        <v>1</v>
      </c>
      <c r="J8" s="51">
        <f>SUM(Результаты!P9:Q9)</f>
        <v>1</v>
      </c>
      <c r="K8" s="51">
        <f>SUM(Результаты!R9:S9)</f>
        <v>1</v>
      </c>
      <c r="L8" s="51">
        <f>SUM(Результаты!T9:U9)</f>
        <v>1</v>
      </c>
      <c r="M8" s="51">
        <f t="shared" si="2"/>
        <v>4</v>
      </c>
      <c r="N8" s="52">
        <f t="shared" si="3"/>
        <v>66.666666666666671</v>
      </c>
      <c r="O8" s="51">
        <f>SUM(Результаты!V9:W9)</f>
        <v>0</v>
      </c>
      <c r="P8" s="52">
        <f t="shared" si="4"/>
        <v>0</v>
      </c>
    </row>
    <row r="9" spans="1:16" x14ac:dyDescent="0.25">
      <c r="A9" s="48" t="str">
        <f>Результаты!A10</f>
        <v>Красносельский</v>
      </c>
      <c r="B9" s="49">
        <f>Результаты!C10</f>
        <v>8054</v>
      </c>
      <c r="C9" s="50" t="str">
        <f>Результаты!E10</f>
        <v>2а</v>
      </c>
      <c r="D9" s="49">
        <f>Результаты!H10</f>
        <v>8054007</v>
      </c>
      <c r="E9" s="51">
        <f>SUM(Результаты!J10:K10)</f>
        <v>2</v>
      </c>
      <c r="F9" s="51">
        <f>SUM(Результаты!L10:M10)</f>
        <v>1</v>
      </c>
      <c r="G9" s="51">
        <f t="shared" si="0"/>
        <v>3</v>
      </c>
      <c r="H9" s="52">
        <f t="shared" si="1"/>
        <v>100</v>
      </c>
      <c r="I9" s="51">
        <f>SUM(Результаты!N10:O10)</f>
        <v>1</v>
      </c>
      <c r="J9" s="51">
        <f>SUM(Результаты!P10:Q10)</f>
        <v>1</v>
      </c>
      <c r="K9" s="51">
        <f>SUM(Результаты!R10:S10)</f>
        <v>2</v>
      </c>
      <c r="L9" s="51">
        <f>SUM(Результаты!T10:U10)</f>
        <v>1</v>
      </c>
      <c r="M9" s="51">
        <f t="shared" si="2"/>
        <v>5</v>
      </c>
      <c r="N9" s="52">
        <f t="shared" si="3"/>
        <v>83.333333333333329</v>
      </c>
      <c r="O9" s="51">
        <f>SUM(Результаты!V10:W10)</f>
        <v>0</v>
      </c>
      <c r="P9" s="52">
        <f t="shared" si="4"/>
        <v>0</v>
      </c>
    </row>
    <row r="10" spans="1:16" x14ac:dyDescent="0.25">
      <c r="A10" s="48" t="str">
        <f>Результаты!A11</f>
        <v>Красносельский</v>
      </c>
      <c r="B10" s="49">
        <f>Результаты!C11</f>
        <v>8054</v>
      </c>
      <c r="C10" s="50" t="str">
        <f>Результаты!E11</f>
        <v>2а</v>
      </c>
      <c r="D10" s="49">
        <f>Результаты!H11</f>
        <v>8054008</v>
      </c>
      <c r="E10" s="51">
        <f>SUM(Результаты!J11:K11)</f>
        <v>0</v>
      </c>
      <c r="F10" s="51">
        <f>SUM(Результаты!L11:M11)</f>
        <v>1</v>
      </c>
      <c r="G10" s="51">
        <f t="shared" si="0"/>
        <v>1</v>
      </c>
      <c r="H10" s="52">
        <f>G10*100/3</f>
        <v>33.333333333333336</v>
      </c>
      <c r="I10" s="51">
        <f>SUM(Результаты!N11:O11)</f>
        <v>0</v>
      </c>
      <c r="J10" s="51">
        <f>SUM(Результаты!P11:Q11)</f>
        <v>0</v>
      </c>
      <c r="K10" s="51">
        <f>SUM(Результаты!R11:S11)</f>
        <v>0</v>
      </c>
      <c r="L10" s="51">
        <f>SUM(Результаты!T11:U11)</f>
        <v>0</v>
      </c>
      <c r="M10" s="51">
        <f t="shared" si="2"/>
        <v>0</v>
      </c>
      <c r="N10" s="52">
        <f t="shared" si="3"/>
        <v>0</v>
      </c>
      <c r="O10" s="51">
        <f>SUM(Результаты!V11:W11)</f>
        <v>0</v>
      </c>
      <c r="P10" s="52">
        <f t="shared" si="4"/>
        <v>0</v>
      </c>
    </row>
    <row r="11" spans="1:16" x14ac:dyDescent="0.25">
      <c r="A11" s="48" t="str">
        <f>Результаты!A12</f>
        <v>Красносельский</v>
      </c>
      <c r="B11" s="49">
        <f>Результаты!C12</f>
        <v>8054</v>
      </c>
      <c r="C11" s="50" t="str">
        <f>Результаты!E12</f>
        <v>2а</v>
      </c>
      <c r="D11" s="49">
        <f>Результаты!H12</f>
        <v>8054009</v>
      </c>
      <c r="E11" s="51">
        <f>SUM(Результаты!J12:K12)</f>
        <v>2</v>
      </c>
      <c r="F11" s="51">
        <f>SUM(Результаты!L12:M12)</f>
        <v>1</v>
      </c>
      <c r="G11" s="51">
        <f t="shared" si="0"/>
        <v>3</v>
      </c>
      <c r="H11" s="52">
        <f t="shared" si="1"/>
        <v>100</v>
      </c>
      <c r="I11" s="51">
        <f>SUM(Результаты!N12:O12)</f>
        <v>2</v>
      </c>
      <c r="J11" s="51">
        <f>SUM(Результаты!P12:Q12)</f>
        <v>1</v>
      </c>
      <c r="K11" s="51">
        <f>SUM(Результаты!R12:S12)</f>
        <v>1</v>
      </c>
      <c r="L11" s="51">
        <f>SUM(Результаты!T12:U12)</f>
        <v>0</v>
      </c>
      <c r="M11" s="51">
        <f>SUM(I11:L11)</f>
        <v>4</v>
      </c>
      <c r="N11" s="52">
        <f>M11*100/6</f>
        <v>66.666666666666671</v>
      </c>
      <c r="O11" s="51">
        <f>SUM(Результаты!V12:W12)</f>
        <v>2</v>
      </c>
      <c r="P11" s="52">
        <f t="shared" si="4"/>
        <v>100</v>
      </c>
    </row>
    <row r="12" spans="1:16" x14ac:dyDescent="0.25">
      <c r="A12" s="48" t="str">
        <f>Результаты!A13</f>
        <v>Красносельский</v>
      </c>
      <c r="B12" s="49">
        <f>Результаты!C13</f>
        <v>8054</v>
      </c>
      <c r="C12" s="50" t="str">
        <f>Результаты!E13</f>
        <v>2а</v>
      </c>
      <c r="D12" s="49">
        <f>Результаты!H13</f>
        <v>8054010</v>
      </c>
      <c r="E12" s="51">
        <f>SUM(Результаты!J13:K13)</f>
        <v>1</v>
      </c>
      <c r="F12" s="51">
        <f>SUM(Результаты!L13:M13)</f>
        <v>1</v>
      </c>
      <c r="G12" s="51">
        <f t="shared" si="0"/>
        <v>2</v>
      </c>
      <c r="H12" s="52">
        <f t="shared" si="1"/>
        <v>66.666666666666671</v>
      </c>
      <c r="I12" s="51">
        <f>SUM(Результаты!N13:O13)</f>
        <v>2</v>
      </c>
      <c r="J12" s="51">
        <f>SUM(Результаты!P13:Q13)</f>
        <v>1</v>
      </c>
      <c r="K12" s="51">
        <f>SUM(Результаты!R13:S13)</f>
        <v>1</v>
      </c>
      <c r="L12" s="51">
        <f>SUM(Результаты!T13:U13)</f>
        <v>1</v>
      </c>
      <c r="M12" s="51">
        <f t="shared" si="2"/>
        <v>5</v>
      </c>
      <c r="N12" s="52">
        <f t="shared" si="3"/>
        <v>83.333333333333329</v>
      </c>
      <c r="O12" s="51">
        <f>SUM(Результаты!V13:W13)</f>
        <v>2</v>
      </c>
      <c r="P12" s="52">
        <f t="shared" si="4"/>
        <v>100</v>
      </c>
    </row>
    <row r="13" spans="1:16" x14ac:dyDescent="0.25">
      <c r="A13" s="48" t="str">
        <f>Результаты!A14</f>
        <v>Красносельский</v>
      </c>
      <c r="B13" s="49">
        <f>Результаты!C14</f>
        <v>8054</v>
      </c>
      <c r="C13" s="50" t="str">
        <f>Результаты!E14</f>
        <v>2а</v>
      </c>
      <c r="D13" s="49">
        <f>Результаты!H14</f>
        <v>8054011</v>
      </c>
      <c r="E13" s="51">
        <f>SUM(Результаты!J14:K14)</f>
        <v>0</v>
      </c>
      <c r="F13" s="51">
        <f>SUM(Результаты!L14:M14)</f>
        <v>1</v>
      </c>
      <c r="G13" s="51">
        <f t="shared" si="0"/>
        <v>1</v>
      </c>
      <c r="H13" s="52">
        <f t="shared" si="1"/>
        <v>33.333333333333336</v>
      </c>
      <c r="I13" s="51">
        <f>SUM(Результаты!N14:O14)</f>
        <v>2</v>
      </c>
      <c r="J13" s="51">
        <f>SUM(Результаты!P14:Q14)</f>
        <v>1</v>
      </c>
      <c r="K13" s="51">
        <f>SUM(Результаты!R14:S14)</f>
        <v>2</v>
      </c>
      <c r="L13" s="51">
        <f>SUM(Результаты!T14:U14)</f>
        <v>1</v>
      </c>
      <c r="M13" s="51">
        <f t="shared" si="2"/>
        <v>6</v>
      </c>
      <c r="N13" s="52">
        <f t="shared" si="3"/>
        <v>100</v>
      </c>
      <c r="O13" s="51">
        <f>SUM(Результаты!V14:W14)</f>
        <v>0</v>
      </c>
      <c r="P13" s="52">
        <f t="shared" si="4"/>
        <v>0</v>
      </c>
    </row>
    <row r="14" spans="1:16" x14ac:dyDescent="0.25">
      <c r="A14" s="48" t="str">
        <f>Результаты!A15</f>
        <v>Красносельский</v>
      </c>
      <c r="B14" s="49">
        <f>Результаты!C15</f>
        <v>8054</v>
      </c>
      <c r="C14" s="50" t="str">
        <f>Результаты!E15</f>
        <v>2а</v>
      </c>
      <c r="D14" s="49">
        <f>Результаты!H15</f>
        <v>8054012</v>
      </c>
      <c r="E14" s="51">
        <f>SUM(Результаты!J15:K15)</f>
        <v>1</v>
      </c>
      <c r="F14" s="51">
        <f>SUM(Результаты!L15:M15)</f>
        <v>1</v>
      </c>
      <c r="G14" s="51">
        <f t="shared" si="0"/>
        <v>2</v>
      </c>
      <c r="H14" s="52">
        <f t="shared" si="1"/>
        <v>66.666666666666671</v>
      </c>
      <c r="I14" s="51">
        <f>SUM(Результаты!N15:O15)</f>
        <v>2</v>
      </c>
      <c r="J14" s="51">
        <f>SUM(Результаты!P15:Q15)</f>
        <v>0</v>
      </c>
      <c r="K14" s="51">
        <f>SUM(Результаты!R15:S15)</f>
        <v>2</v>
      </c>
      <c r="L14" s="51">
        <f>SUM(Результаты!T15:U15)</f>
        <v>1</v>
      </c>
      <c r="M14" s="51">
        <f t="shared" si="2"/>
        <v>5</v>
      </c>
      <c r="N14" s="52">
        <f t="shared" si="3"/>
        <v>83.333333333333329</v>
      </c>
      <c r="O14" s="51">
        <f>SUM(Результаты!V15:W15)</f>
        <v>2</v>
      </c>
      <c r="P14" s="52">
        <f t="shared" si="4"/>
        <v>100</v>
      </c>
    </row>
    <row r="15" spans="1:16" x14ac:dyDescent="0.25">
      <c r="A15" s="48" t="str">
        <f>Результаты!A16</f>
        <v>Красносельский</v>
      </c>
      <c r="B15" s="49">
        <f>Результаты!C16</f>
        <v>8054</v>
      </c>
      <c r="C15" s="50" t="str">
        <f>Результаты!E16</f>
        <v>2а</v>
      </c>
      <c r="D15" s="49">
        <f>Результаты!H16</f>
        <v>8054013</v>
      </c>
      <c r="E15" s="51">
        <f>SUM(Результаты!J16:K16)</f>
        <v>1</v>
      </c>
      <c r="F15" s="51">
        <f>SUM(Результаты!L16:M16)</f>
        <v>1</v>
      </c>
      <c r="G15" s="51">
        <f t="shared" si="0"/>
        <v>2</v>
      </c>
      <c r="H15" s="52">
        <f t="shared" si="1"/>
        <v>66.666666666666671</v>
      </c>
      <c r="I15" s="51">
        <f>SUM(Результаты!N16:O16)</f>
        <v>2</v>
      </c>
      <c r="J15" s="51">
        <f>SUM(Результаты!P16:Q16)</f>
        <v>1</v>
      </c>
      <c r="K15" s="51">
        <f>SUM(Результаты!R16:S16)</f>
        <v>1</v>
      </c>
      <c r="L15" s="51">
        <f>SUM(Результаты!T16:U16)</f>
        <v>0</v>
      </c>
      <c r="M15" s="51">
        <f t="shared" si="2"/>
        <v>4</v>
      </c>
      <c r="N15" s="52">
        <f t="shared" si="3"/>
        <v>66.666666666666671</v>
      </c>
      <c r="O15" s="51">
        <f>SUM(Результаты!V16:W16)</f>
        <v>2</v>
      </c>
      <c r="P15" s="52">
        <f t="shared" si="4"/>
        <v>100</v>
      </c>
    </row>
    <row r="16" spans="1:16" x14ac:dyDescent="0.25">
      <c r="A16" s="48" t="str">
        <f>Результаты!A17</f>
        <v>Красносельский</v>
      </c>
      <c r="B16" s="49">
        <f>Результаты!C17</f>
        <v>8054</v>
      </c>
      <c r="C16" s="50" t="str">
        <f>Результаты!E17</f>
        <v>2а</v>
      </c>
      <c r="D16" s="49">
        <f>Результаты!H17</f>
        <v>8054014</v>
      </c>
      <c r="E16" s="51">
        <f>SUM(Результаты!J17:K17)</f>
        <v>2</v>
      </c>
      <c r="F16" s="51">
        <f>SUM(Результаты!L17:M17)</f>
        <v>1</v>
      </c>
      <c r="G16" s="51">
        <f t="shared" si="0"/>
        <v>3</v>
      </c>
      <c r="H16" s="52">
        <f t="shared" si="1"/>
        <v>100</v>
      </c>
      <c r="I16" s="51">
        <f>SUM(Результаты!N17:O17)</f>
        <v>0</v>
      </c>
      <c r="J16" s="51">
        <f>SUM(Результаты!P17:Q17)</f>
        <v>0</v>
      </c>
      <c r="K16" s="51">
        <f>SUM(Результаты!R17:S17)</f>
        <v>1</v>
      </c>
      <c r="L16" s="51">
        <f>SUM(Результаты!T17:U17)</f>
        <v>0</v>
      </c>
      <c r="M16" s="51">
        <f t="shared" si="2"/>
        <v>1</v>
      </c>
      <c r="N16" s="52">
        <f t="shared" si="3"/>
        <v>16.666666666666668</v>
      </c>
      <c r="O16" s="51">
        <f>SUM(Результаты!V17:W17)</f>
        <v>1</v>
      </c>
      <c r="P16" s="52">
        <f t="shared" si="4"/>
        <v>50</v>
      </c>
    </row>
    <row r="17" spans="1:16" x14ac:dyDescent="0.25">
      <c r="A17" s="48" t="str">
        <f>Результаты!A18</f>
        <v>Красносельский</v>
      </c>
      <c r="B17" s="49">
        <f>Результаты!C18</f>
        <v>8054</v>
      </c>
      <c r="C17" s="50" t="str">
        <f>Результаты!E18</f>
        <v>2а</v>
      </c>
      <c r="D17" s="49">
        <f>Результаты!H18</f>
        <v>8054015</v>
      </c>
      <c r="E17" s="51">
        <f>SUM(Результаты!J18:K18)</f>
        <v>1</v>
      </c>
      <c r="F17" s="51">
        <f>SUM(Результаты!L18:M18)</f>
        <v>1</v>
      </c>
      <c r="G17" s="51">
        <f t="shared" si="0"/>
        <v>2</v>
      </c>
      <c r="H17" s="52">
        <f t="shared" si="1"/>
        <v>66.666666666666671</v>
      </c>
      <c r="I17" s="51">
        <f>SUM(Результаты!N18:O18)</f>
        <v>2</v>
      </c>
      <c r="J17" s="51">
        <f>SUM(Результаты!P18:Q18)</f>
        <v>1</v>
      </c>
      <c r="K17" s="51">
        <f>SUM(Результаты!R18:S18)</f>
        <v>0</v>
      </c>
      <c r="L17" s="51">
        <f>SUM(Результаты!T18:U18)</f>
        <v>1</v>
      </c>
      <c r="M17" s="51">
        <f t="shared" si="2"/>
        <v>4</v>
      </c>
      <c r="N17" s="52">
        <f t="shared" si="3"/>
        <v>66.666666666666671</v>
      </c>
      <c r="O17" s="51">
        <f>SUM(Результаты!V18:W18)</f>
        <v>0</v>
      </c>
      <c r="P17" s="52">
        <f t="shared" si="4"/>
        <v>0</v>
      </c>
    </row>
    <row r="18" spans="1:16" x14ac:dyDescent="0.25">
      <c r="A18" s="48" t="str">
        <f>Результаты!A19</f>
        <v>Красносельский</v>
      </c>
      <c r="B18" s="49">
        <f>Результаты!C19</f>
        <v>8054</v>
      </c>
      <c r="C18" s="50" t="str">
        <f>Результаты!E19</f>
        <v>2а</v>
      </c>
      <c r="D18" s="49">
        <f>Результаты!H19</f>
        <v>8054016</v>
      </c>
      <c r="E18" s="51">
        <f>SUM(Результаты!J19:K19)</f>
        <v>2</v>
      </c>
      <c r="F18" s="51">
        <f>SUM(Результаты!L19:M19)</f>
        <v>1</v>
      </c>
      <c r="G18" s="51">
        <f t="shared" si="0"/>
        <v>3</v>
      </c>
      <c r="H18" s="52">
        <f t="shared" si="1"/>
        <v>100</v>
      </c>
      <c r="I18" s="51">
        <f>SUM(Результаты!N19:O19)</f>
        <v>2</v>
      </c>
      <c r="J18" s="51">
        <f>SUM(Результаты!P19:Q19)</f>
        <v>1</v>
      </c>
      <c r="K18" s="51">
        <f>SUM(Результаты!R19:S19)</f>
        <v>2</v>
      </c>
      <c r="L18" s="51">
        <f>SUM(Результаты!T19:U19)</f>
        <v>0</v>
      </c>
      <c r="M18" s="51">
        <f t="shared" si="2"/>
        <v>5</v>
      </c>
      <c r="N18" s="52">
        <f t="shared" si="3"/>
        <v>83.333333333333329</v>
      </c>
      <c r="O18" s="51">
        <f>SUM(Результаты!V19:W19)</f>
        <v>0</v>
      </c>
      <c r="P18" s="52">
        <f t="shared" si="4"/>
        <v>0</v>
      </c>
    </row>
    <row r="19" spans="1:16" x14ac:dyDescent="0.25">
      <c r="A19" s="48" t="str">
        <f>Результаты!A20</f>
        <v>Красносельский</v>
      </c>
      <c r="B19" s="49">
        <f>Результаты!C20</f>
        <v>8054</v>
      </c>
      <c r="C19" s="50" t="str">
        <f>Результаты!E20</f>
        <v>2а</v>
      </c>
      <c r="D19" s="49">
        <f>Результаты!H20</f>
        <v>8054017</v>
      </c>
      <c r="E19" s="51">
        <f>SUM(Результаты!J20:K20)</f>
        <v>1</v>
      </c>
      <c r="F19" s="51">
        <f>SUM(Результаты!L20:M20)</f>
        <v>1</v>
      </c>
      <c r="G19" s="51">
        <f t="shared" si="0"/>
        <v>2</v>
      </c>
      <c r="H19" s="52">
        <f t="shared" si="1"/>
        <v>66.666666666666671</v>
      </c>
      <c r="I19" s="51">
        <f>SUM(Результаты!N20:O20)</f>
        <v>2</v>
      </c>
      <c r="J19" s="51">
        <f>SUM(Результаты!P20:Q20)</f>
        <v>0</v>
      </c>
      <c r="K19" s="51">
        <f>SUM(Результаты!R20:S20)</f>
        <v>1</v>
      </c>
      <c r="L19" s="51">
        <f>SUM(Результаты!T20:U20)</f>
        <v>1</v>
      </c>
      <c r="M19" s="51">
        <f t="shared" si="2"/>
        <v>4</v>
      </c>
      <c r="N19" s="52">
        <f t="shared" si="3"/>
        <v>66.666666666666671</v>
      </c>
      <c r="O19" s="51">
        <f>SUM(Результаты!V20:W20)</f>
        <v>0</v>
      </c>
      <c r="P19" s="52">
        <f t="shared" si="4"/>
        <v>0</v>
      </c>
    </row>
    <row r="20" spans="1:16" x14ac:dyDescent="0.25">
      <c r="A20" s="48" t="str">
        <f>Результаты!A21</f>
        <v>Красносельский</v>
      </c>
      <c r="B20" s="49">
        <f>Результаты!C21</f>
        <v>8054</v>
      </c>
      <c r="C20" s="50" t="str">
        <f>Результаты!E21</f>
        <v>2а</v>
      </c>
      <c r="D20" s="49">
        <f>Результаты!H21</f>
        <v>8054018</v>
      </c>
      <c r="E20" s="51">
        <f>SUM(Результаты!J21:K21)</f>
        <v>1</v>
      </c>
      <c r="F20" s="51">
        <f>SUM(Результаты!L21:M21)</f>
        <v>1</v>
      </c>
      <c r="G20" s="51">
        <f t="shared" si="0"/>
        <v>2</v>
      </c>
      <c r="H20" s="52">
        <f t="shared" si="1"/>
        <v>66.666666666666671</v>
      </c>
      <c r="I20" s="51">
        <f>SUM(Результаты!N21:O21)</f>
        <v>0</v>
      </c>
      <c r="J20" s="51">
        <f>SUM(Результаты!P21:Q21)</f>
        <v>1</v>
      </c>
      <c r="K20" s="51">
        <f>SUM(Результаты!R21:S21)</f>
        <v>1</v>
      </c>
      <c r="L20" s="51">
        <f>SUM(Результаты!T21:U21)</f>
        <v>1</v>
      </c>
      <c r="M20" s="51">
        <f t="shared" si="2"/>
        <v>3</v>
      </c>
      <c r="N20" s="52">
        <f t="shared" si="3"/>
        <v>50</v>
      </c>
      <c r="O20" s="51">
        <f>SUM(Результаты!V21:W21)</f>
        <v>0</v>
      </c>
      <c r="P20" s="52">
        <f t="shared" si="4"/>
        <v>0</v>
      </c>
    </row>
    <row r="21" spans="1:16" x14ac:dyDescent="0.25">
      <c r="A21" s="48" t="str">
        <f>Результаты!A22</f>
        <v>Красносельский</v>
      </c>
      <c r="B21" s="49">
        <f>Результаты!C22</f>
        <v>8054</v>
      </c>
      <c r="C21" s="50" t="str">
        <f>Результаты!E22</f>
        <v>2а</v>
      </c>
      <c r="D21" s="49">
        <f>Результаты!H22</f>
        <v>8054019</v>
      </c>
      <c r="E21" s="51">
        <f>SUM(Результаты!J22:K22)</f>
        <v>0</v>
      </c>
      <c r="F21" s="51">
        <f>SUM(Результаты!L22:M22)</f>
        <v>1</v>
      </c>
      <c r="G21" s="51">
        <f t="shared" si="0"/>
        <v>1</v>
      </c>
      <c r="H21" s="52">
        <f t="shared" si="1"/>
        <v>33.333333333333336</v>
      </c>
      <c r="I21" s="51">
        <f>SUM(Результаты!N22:O22)</f>
        <v>2</v>
      </c>
      <c r="J21" s="51">
        <f>SUM(Результаты!P22:Q22)</f>
        <v>1</v>
      </c>
      <c r="K21" s="51">
        <f>SUM(Результаты!R22:S22)</f>
        <v>0</v>
      </c>
      <c r="L21" s="51">
        <f>SUM(Результаты!T22:U22)</f>
        <v>1</v>
      </c>
      <c r="M21" s="51">
        <f t="shared" si="2"/>
        <v>4</v>
      </c>
      <c r="N21" s="52">
        <f t="shared" si="3"/>
        <v>66.666666666666671</v>
      </c>
      <c r="O21" s="51">
        <f>SUM(Результаты!V22:W22)</f>
        <v>1</v>
      </c>
      <c r="P21" s="52">
        <f t="shared" si="4"/>
        <v>50</v>
      </c>
    </row>
    <row r="22" spans="1:16" x14ac:dyDescent="0.25">
      <c r="A22" s="48" t="str">
        <f>Результаты!A23</f>
        <v>Красносельский</v>
      </c>
      <c r="B22" s="49">
        <f>Результаты!C23</f>
        <v>8054</v>
      </c>
      <c r="C22" s="50" t="str">
        <f>Результаты!E23</f>
        <v>2а</v>
      </c>
      <c r="D22" s="49">
        <f>Результаты!H23</f>
        <v>8054020</v>
      </c>
      <c r="E22" s="51">
        <f>SUM(Результаты!J23:K23)</f>
        <v>2</v>
      </c>
      <c r="F22" s="51">
        <f>SUM(Результаты!L23:M23)</f>
        <v>1</v>
      </c>
      <c r="G22" s="51">
        <f t="shared" si="0"/>
        <v>3</v>
      </c>
      <c r="H22" s="52">
        <f t="shared" si="1"/>
        <v>100</v>
      </c>
      <c r="I22" s="51">
        <f>SUM(Результаты!N23:O23)</f>
        <v>2</v>
      </c>
      <c r="J22" s="51">
        <f>SUM(Результаты!P23:Q23)</f>
        <v>1</v>
      </c>
      <c r="K22" s="51">
        <f>SUM(Результаты!R23:S23)</f>
        <v>2</v>
      </c>
      <c r="L22" s="51">
        <f>SUM(Результаты!T23:U23)</f>
        <v>1</v>
      </c>
      <c r="M22" s="51">
        <f t="shared" si="2"/>
        <v>6</v>
      </c>
      <c r="N22" s="52">
        <f t="shared" si="3"/>
        <v>100</v>
      </c>
      <c r="O22" s="51">
        <f>SUM(Результаты!V23:W23)</f>
        <v>2</v>
      </c>
      <c r="P22" s="52">
        <f t="shared" si="4"/>
        <v>100</v>
      </c>
    </row>
    <row r="23" spans="1:16" x14ac:dyDescent="0.25">
      <c r="A23" s="48" t="str">
        <f>Результаты!A24</f>
        <v>Красносельский</v>
      </c>
      <c r="B23" s="49">
        <f>Результаты!C24</f>
        <v>8054</v>
      </c>
      <c r="C23" s="50" t="str">
        <f>Результаты!E24</f>
        <v>2а</v>
      </c>
      <c r="D23" s="49">
        <f>Результаты!H24</f>
        <v>8054021</v>
      </c>
      <c r="E23" s="51">
        <f>SUM(Результаты!J24:K24)</f>
        <v>2</v>
      </c>
      <c r="F23" s="51">
        <f>SUM(Результаты!L24:M24)</f>
        <v>0</v>
      </c>
      <c r="G23" s="51">
        <f t="shared" si="0"/>
        <v>2</v>
      </c>
      <c r="H23" s="52">
        <f t="shared" si="1"/>
        <v>66.666666666666671</v>
      </c>
      <c r="I23" s="51">
        <f>SUM(Результаты!N24:O24)</f>
        <v>2</v>
      </c>
      <c r="J23" s="51">
        <f>SUM(Результаты!P24:Q24)</f>
        <v>0</v>
      </c>
      <c r="K23" s="51">
        <f>SUM(Результаты!R24:S24)</f>
        <v>1</v>
      </c>
      <c r="L23" s="51">
        <f>SUM(Результаты!T24:U24)</f>
        <v>1</v>
      </c>
      <c r="M23" s="51">
        <f t="shared" si="2"/>
        <v>4</v>
      </c>
      <c r="N23" s="52">
        <f t="shared" si="3"/>
        <v>66.666666666666671</v>
      </c>
      <c r="O23" s="51">
        <f>SUM(Результаты!V24:W24)</f>
        <v>2</v>
      </c>
      <c r="P23" s="52">
        <f t="shared" si="4"/>
        <v>100</v>
      </c>
    </row>
    <row r="24" spans="1:16" x14ac:dyDescent="0.25">
      <c r="A24" s="48" t="str">
        <f>Результаты!A25</f>
        <v>Красносельский</v>
      </c>
      <c r="B24" s="49">
        <f>Результаты!C25</f>
        <v>8054</v>
      </c>
      <c r="C24" s="50" t="str">
        <f>Результаты!E25</f>
        <v>2а</v>
      </c>
      <c r="D24" s="49">
        <f>Результаты!H25</f>
        <v>8054022</v>
      </c>
      <c r="E24" s="51">
        <f>SUM(Результаты!J25:K25)</f>
        <v>2</v>
      </c>
      <c r="F24" s="51">
        <f>SUM(Результаты!L25:M25)</f>
        <v>1</v>
      </c>
      <c r="G24" s="51">
        <f t="shared" si="0"/>
        <v>3</v>
      </c>
      <c r="H24" s="52">
        <f t="shared" si="1"/>
        <v>100</v>
      </c>
      <c r="I24" s="51">
        <f>SUM(Результаты!N25:O25)</f>
        <v>0</v>
      </c>
      <c r="J24" s="51">
        <f>SUM(Результаты!P25:Q25)</f>
        <v>1</v>
      </c>
      <c r="K24" s="51">
        <f>SUM(Результаты!R25:S25)</f>
        <v>0</v>
      </c>
      <c r="L24" s="51">
        <f>SUM(Результаты!T25:U25)</f>
        <v>1</v>
      </c>
      <c r="M24" s="51">
        <f t="shared" si="2"/>
        <v>2</v>
      </c>
      <c r="N24" s="52">
        <f t="shared" si="3"/>
        <v>33.333333333333336</v>
      </c>
      <c r="O24" s="51">
        <f>SUM(Результаты!V25:W25)</f>
        <v>2</v>
      </c>
      <c r="P24" s="52">
        <f t="shared" si="4"/>
        <v>100</v>
      </c>
    </row>
    <row r="25" spans="1:16" x14ac:dyDescent="0.25">
      <c r="A25" s="48" t="str">
        <f>Результаты!A26</f>
        <v>Красносельский</v>
      </c>
      <c r="B25" s="49">
        <f>Результаты!C26</f>
        <v>8054</v>
      </c>
      <c r="C25" s="50" t="str">
        <f>Результаты!E26</f>
        <v>2а</v>
      </c>
      <c r="D25" s="49">
        <f>Результаты!H26</f>
        <v>8054023</v>
      </c>
      <c r="E25" s="51">
        <f>SUM(Результаты!J26:K26)</f>
        <v>2</v>
      </c>
      <c r="F25" s="51">
        <f>SUM(Результаты!L26:M26)</f>
        <v>1</v>
      </c>
      <c r="G25" s="51">
        <f t="shared" si="0"/>
        <v>3</v>
      </c>
      <c r="H25" s="52">
        <f t="shared" si="1"/>
        <v>100</v>
      </c>
      <c r="I25" s="51">
        <f>SUM(Результаты!N26:O26)</f>
        <v>2</v>
      </c>
      <c r="J25" s="51">
        <f>SUM(Результаты!P26:Q26)</f>
        <v>1</v>
      </c>
      <c r="K25" s="51">
        <f>SUM(Результаты!R26:S26)</f>
        <v>2</v>
      </c>
      <c r="L25" s="51">
        <f>SUM(Результаты!T26:U26)</f>
        <v>1</v>
      </c>
      <c r="M25" s="51">
        <f t="shared" si="2"/>
        <v>6</v>
      </c>
      <c r="N25" s="52">
        <f t="shared" si="3"/>
        <v>100</v>
      </c>
      <c r="O25" s="51">
        <f>SUM(Результаты!V26:W26)</f>
        <v>0</v>
      </c>
      <c r="P25" s="52">
        <f t="shared" si="4"/>
        <v>0</v>
      </c>
    </row>
    <row r="26" spans="1:16" x14ac:dyDescent="0.25">
      <c r="A26" s="48" t="str">
        <f>Результаты!A27</f>
        <v>Красносельский</v>
      </c>
      <c r="B26" s="49">
        <f>Результаты!C27</f>
        <v>8054</v>
      </c>
      <c r="C26" s="50" t="str">
        <f>Результаты!E27</f>
        <v>2а</v>
      </c>
      <c r="D26" s="49">
        <f>Результаты!H27</f>
        <v>8054024</v>
      </c>
      <c r="E26" s="51">
        <f>SUM(Результаты!J27:K27)</f>
        <v>2</v>
      </c>
      <c r="F26" s="51">
        <f>SUM(Результаты!L27:M27)</f>
        <v>1</v>
      </c>
      <c r="G26" s="51">
        <f t="shared" si="0"/>
        <v>3</v>
      </c>
      <c r="H26" s="52">
        <f t="shared" si="1"/>
        <v>100</v>
      </c>
      <c r="I26" s="51">
        <f>SUM(Результаты!N27:O27)</f>
        <v>2</v>
      </c>
      <c r="J26" s="51">
        <f>SUM(Результаты!P27:Q27)</f>
        <v>1</v>
      </c>
      <c r="K26" s="51">
        <f>SUM(Результаты!R27:S27)</f>
        <v>1</v>
      </c>
      <c r="L26" s="51">
        <f>SUM(Результаты!T27:U27)</f>
        <v>1</v>
      </c>
      <c r="M26" s="51">
        <f t="shared" si="2"/>
        <v>5</v>
      </c>
      <c r="N26" s="52">
        <f t="shared" si="3"/>
        <v>83.333333333333329</v>
      </c>
      <c r="O26" s="51">
        <f>SUM(Результаты!V27:W27)</f>
        <v>0</v>
      </c>
      <c r="P26" s="52">
        <f t="shared" si="4"/>
        <v>0</v>
      </c>
    </row>
    <row r="27" spans="1:16" x14ac:dyDescent="0.25">
      <c r="A27" s="48" t="str">
        <f>Результаты!A28</f>
        <v>Красносельский</v>
      </c>
      <c r="B27" s="49">
        <f>Результаты!C28</f>
        <v>8054</v>
      </c>
      <c r="C27" s="50" t="str">
        <f>Результаты!E28</f>
        <v>2а</v>
      </c>
      <c r="D27" s="49">
        <f>Результаты!H28</f>
        <v>8054025</v>
      </c>
      <c r="E27" s="51">
        <f>SUM(Результаты!J28:K28)</f>
        <v>1</v>
      </c>
      <c r="F27" s="51">
        <f>SUM(Результаты!L28:M28)</f>
        <v>1</v>
      </c>
      <c r="G27" s="51">
        <f t="shared" si="0"/>
        <v>2</v>
      </c>
      <c r="H27" s="52">
        <f t="shared" si="1"/>
        <v>66.666666666666671</v>
      </c>
      <c r="I27" s="51">
        <f>SUM(Результаты!N28:O28)</f>
        <v>2</v>
      </c>
      <c r="J27" s="51">
        <f>SUM(Результаты!P28:Q28)</f>
        <v>0</v>
      </c>
      <c r="K27" s="51">
        <f>SUM(Результаты!R28:S28)</f>
        <v>2</v>
      </c>
      <c r="L27" s="51">
        <f>SUM(Результаты!T28:U28)</f>
        <v>0</v>
      </c>
      <c r="M27" s="51">
        <f t="shared" si="2"/>
        <v>4</v>
      </c>
      <c r="N27" s="52">
        <f t="shared" si="3"/>
        <v>66.666666666666671</v>
      </c>
      <c r="O27" s="51">
        <f>SUM(Результаты!V28:W28)</f>
        <v>0</v>
      </c>
      <c r="P27" s="52">
        <f t="shared" si="4"/>
        <v>0</v>
      </c>
    </row>
    <row r="28" spans="1:16" x14ac:dyDescent="0.25">
      <c r="A28" s="48" t="str">
        <f>Результаты!A29</f>
        <v>Красносельский</v>
      </c>
      <c r="B28" s="49">
        <f>Результаты!C29</f>
        <v>8054</v>
      </c>
      <c r="C28" s="50" t="str">
        <f>Результаты!E29</f>
        <v>2а</v>
      </c>
      <c r="D28" s="49">
        <f>Результаты!H29</f>
        <v>8054026</v>
      </c>
      <c r="E28" s="51">
        <f>SUM(Результаты!J29:K29)</f>
        <v>2</v>
      </c>
      <c r="F28" s="51">
        <f>SUM(Результаты!L29:M29)</f>
        <v>1</v>
      </c>
      <c r="G28" s="51">
        <f t="shared" si="0"/>
        <v>3</v>
      </c>
      <c r="H28" s="52">
        <f t="shared" si="1"/>
        <v>100</v>
      </c>
      <c r="I28" s="51">
        <f>SUM(Результаты!N29:O29)</f>
        <v>2</v>
      </c>
      <c r="J28" s="51">
        <f>SUM(Результаты!P29:Q29)</f>
        <v>1</v>
      </c>
      <c r="K28" s="51">
        <f>SUM(Результаты!R29:S29)</f>
        <v>2</v>
      </c>
      <c r="L28" s="51">
        <f>SUM(Результаты!T29:U29)</f>
        <v>1</v>
      </c>
      <c r="M28" s="51">
        <f t="shared" si="2"/>
        <v>6</v>
      </c>
      <c r="N28" s="52">
        <f t="shared" si="3"/>
        <v>100</v>
      </c>
      <c r="O28" s="51">
        <f>SUM(Результаты!V29:W29)</f>
        <v>0</v>
      </c>
      <c r="P28" s="52">
        <f t="shared" si="4"/>
        <v>0</v>
      </c>
    </row>
    <row r="29" spans="1:16" x14ac:dyDescent="0.25">
      <c r="A29" s="48" t="str">
        <f>Результаты!A30</f>
        <v>Красносельский</v>
      </c>
      <c r="B29" s="49">
        <f>Результаты!C30</f>
        <v>8054</v>
      </c>
      <c r="C29" s="50" t="str">
        <f>Результаты!E30</f>
        <v>2а</v>
      </c>
      <c r="D29" s="49">
        <f>Результаты!H30</f>
        <v>8054027</v>
      </c>
      <c r="E29" s="51">
        <f>SUM(Результаты!J30:K30)</f>
        <v>2</v>
      </c>
      <c r="F29" s="51">
        <f>SUM(Результаты!L30:M30)</f>
        <v>0</v>
      </c>
      <c r="G29" s="51">
        <f t="shared" si="0"/>
        <v>2</v>
      </c>
      <c r="H29" s="52">
        <f t="shared" si="1"/>
        <v>66.666666666666671</v>
      </c>
      <c r="I29" s="51">
        <f>SUM(Результаты!N30:O30)</f>
        <v>0</v>
      </c>
      <c r="J29" s="51">
        <f>SUM(Результаты!P30:Q30)</f>
        <v>0</v>
      </c>
      <c r="K29" s="51">
        <f>SUM(Результаты!R30:S30)</f>
        <v>2</v>
      </c>
      <c r="L29" s="51">
        <f>SUM(Результаты!T30:U30)</f>
        <v>1</v>
      </c>
      <c r="M29" s="51">
        <f t="shared" si="2"/>
        <v>3</v>
      </c>
      <c r="N29" s="52">
        <f t="shared" si="3"/>
        <v>50</v>
      </c>
      <c r="O29" s="51">
        <f>SUM(Результаты!V30:W30)</f>
        <v>1</v>
      </c>
      <c r="P29" s="52">
        <f t="shared" si="4"/>
        <v>50</v>
      </c>
    </row>
    <row r="30" spans="1:16" x14ac:dyDescent="0.25">
      <c r="A30" s="48" t="str">
        <f>Результаты!A31</f>
        <v>Красносельский</v>
      </c>
      <c r="B30" s="49">
        <f>Результаты!C31</f>
        <v>8054</v>
      </c>
      <c r="C30" s="50" t="str">
        <f>Результаты!E31</f>
        <v>2а</v>
      </c>
      <c r="D30" s="49">
        <f>Результаты!H31</f>
        <v>8054028</v>
      </c>
      <c r="E30" s="51">
        <f>SUM(Результаты!J31:K31)</f>
        <v>2</v>
      </c>
      <c r="F30" s="51">
        <f>SUM(Результаты!L31:M31)</f>
        <v>1</v>
      </c>
      <c r="G30" s="51">
        <f t="shared" si="0"/>
        <v>3</v>
      </c>
      <c r="H30" s="52">
        <f t="shared" si="1"/>
        <v>100</v>
      </c>
      <c r="I30" s="51">
        <f>SUM(Результаты!N31:O31)</f>
        <v>2</v>
      </c>
      <c r="J30" s="51">
        <f>SUM(Результаты!P31:Q31)</f>
        <v>1</v>
      </c>
      <c r="K30" s="51">
        <f>SUM(Результаты!R31:S31)</f>
        <v>2</v>
      </c>
      <c r="L30" s="51">
        <f>SUM(Результаты!T31:U31)</f>
        <v>1</v>
      </c>
      <c r="M30" s="51">
        <f t="shared" si="2"/>
        <v>6</v>
      </c>
      <c r="N30" s="52">
        <f t="shared" si="3"/>
        <v>100</v>
      </c>
      <c r="O30" s="51">
        <f>SUM(Результаты!V31:W31)</f>
        <v>2</v>
      </c>
      <c r="P30" s="52">
        <f t="shared" si="4"/>
        <v>100</v>
      </c>
    </row>
    <row r="31" spans="1:16" x14ac:dyDescent="0.25">
      <c r="A31" s="48" t="str">
        <f>Результаты!A32</f>
        <v>Красносельский</v>
      </c>
      <c r="B31" s="49">
        <f>Результаты!C32</f>
        <v>8054</v>
      </c>
      <c r="C31" s="50" t="str">
        <f>Результаты!E32</f>
        <v>2а</v>
      </c>
      <c r="D31" s="49">
        <f>Результаты!H32</f>
        <v>8054029</v>
      </c>
      <c r="E31" s="51">
        <f>SUM(Результаты!J32:K32)</f>
        <v>2</v>
      </c>
      <c r="F31" s="51">
        <f>SUM(Результаты!L32:M32)</f>
        <v>1</v>
      </c>
      <c r="G31" s="51">
        <f t="shared" si="0"/>
        <v>3</v>
      </c>
      <c r="H31" s="52">
        <f t="shared" si="1"/>
        <v>100</v>
      </c>
      <c r="I31" s="51">
        <f>SUM(Результаты!N32:O32)</f>
        <v>2</v>
      </c>
      <c r="J31" s="51">
        <f>SUM(Результаты!P32:Q32)</f>
        <v>1</v>
      </c>
      <c r="K31" s="51">
        <f>SUM(Результаты!R32:S32)</f>
        <v>2</v>
      </c>
      <c r="L31" s="51">
        <f>SUM(Результаты!T32:U32)</f>
        <v>0</v>
      </c>
      <c r="M31" s="51">
        <f t="shared" si="2"/>
        <v>5</v>
      </c>
      <c r="N31" s="52">
        <f t="shared" si="3"/>
        <v>83.333333333333329</v>
      </c>
      <c r="O31" s="51">
        <f>SUM(Результаты!V32:W32)</f>
        <v>2</v>
      </c>
      <c r="P31" s="52">
        <f t="shared" si="4"/>
        <v>100</v>
      </c>
    </row>
    <row r="32" spans="1:16" x14ac:dyDescent="0.25">
      <c r="A32" s="48" t="str">
        <f>Результаты!A33</f>
        <v>Красносельский</v>
      </c>
      <c r="B32" s="49">
        <f>Результаты!C33</f>
        <v>8054</v>
      </c>
      <c r="C32" s="50" t="str">
        <f>Результаты!E33</f>
        <v>2а</v>
      </c>
      <c r="D32" s="49">
        <f>Результаты!H33</f>
        <v>8054030</v>
      </c>
      <c r="E32" s="51">
        <f>SUM(Результаты!J33:K33)</f>
        <v>0</v>
      </c>
      <c r="F32" s="51">
        <f>SUM(Результаты!L33:M33)</f>
        <v>1</v>
      </c>
      <c r="G32" s="51">
        <f t="shared" si="0"/>
        <v>1</v>
      </c>
      <c r="H32" s="52">
        <f t="shared" si="1"/>
        <v>33.333333333333336</v>
      </c>
      <c r="I32" s="51">
        <f>SUM(Результаты!N33:O33)</f>
        <v>0</v>
      </c>
      <c r="J32" s="51">
        <f>SUM(Результаты!P33:Q33)</f>
        <v>1</v>
      </c>
      <c r="K32" s="51">
        <f>SUM(Результаты!R33:S33)</f>
        <v>0</v>
      </c>
      <c r="L32" s="51">
        <f>SUM(Результаты!T33:U33)</f>
        <v>0</v>
      </c>
      <c r="M32" s="51">
        <f t="shared" si="2"/>
        <v>1</v>
      </c>
      <c r="N32" s="52">
        <f t="shared" si="3"/>
        <v>16.666666666666668</v>
      </c>
      <c r="O32" s="51">
        <f>SUM(Результаты!V33:W33)</f>
        <v>1</v>
      </c>
      <c r="P32" s="52">
        <f t="shared" si="4"/>
        <v>50</v>
      </c>
    </row>
    <row r="33" spans="1:16" x14ac:dyDescent="0.25">
      <c r="A33" s="48" t="str">
        <f>Результаты!A34</f>
        <v>Красносельский</v>
      </c>
      <c r="B33" s="49">
        <f>Результаты!C34</f>
        <v>8054</v>
      </c>
      <c r="C33" s="50" t="str">
        <f>Результаты!E34</f>
        <v>2б</v>
      </c>
      <c r="D33" s="49">
        <f>Результаты!H34</f>
        <v>8054031</v>
      </c>
      <c r="E33" s="51">
        <f>SUM(Результаты!J34:K34)</f>
        <v>2</v>
      </c>
      <c r="F33" s="51">
        <f>SUM(Результаты!L34:M34)</f>
        <v>1</v>
      </c>
      <c r="G33" s="51">
        <f t="shared" si="0"/>
        <v>3</v>
      </c>
      <c r="H33" s="52">
        <f t="shared" si="1"/>
        <v>100</v>
      </c>
      <c r="I33" s="51">
        <f>SUM(Результаты!N34:O34)</f>
        <v>2</v>
      </c>
      <c r="J33" s="51">
        <f>SUM(Результаты!P34:Q34)</f>
        <v>1</v>
      </c>
      <c r="K33" s="51">
        <f>SUM(Результаты!R34:S34)</f>
        <v>2</v>
      </c>
      <c r="L33" s="51">
        <f>SUM(Результаты!T34:U34)</f>
        <v>1</v>
      </c>
      <c r="M33" s="51">
        <f t="shared" si="2"/>
        <v>6</v>
      </c>
      <c r="N33" s="52">
        <f t="shared" si="3"/>
        <v>100</v>
      </c>
      <c r="O33" s="51">
        <f>SUM(Результаты!V34:W34)</f>
        <v>1</v>
      </c>
      <c r="P33" s="52">
        <f t="shared" si="4"/>
        <v>50</v>
      </c>
    </row>
    <row r="34" spans="1:16" x14ac:dyDescent="0.25">
      <c r="A34" s="48" t="str">
        <f>Результаты!A35</f>
        <v>Красносельский</v>
      </c>
      <c r="B34" s="49">
        <f>Результаты!C35</f>
        <v>8054</v>
      </c>
      <c r="C34" s="50" t="str">
        <f>Результаты!E35</f>
        <v>2б</v>
      </c>
      <c r="D34" s="49">
        <f>Результаты!H35</f>
        <v>8054032</v>
      </c>
      <c r="E34" s="51">
        <f>SUM(Результаты!J35:K35)</f>
        <v>0</v>
      </c>
      <c r="F34" s="51">
        <f>SUM(Результаты!L35:M35)</f>
        <v>0</v>
      </c>
      <c r="G34" s="51">
        <f t="shared" si="0"/>
        <v>0</v>
      </c>
      <c r="H34" s="52">
        <f t="shared" si="1"/>
        <v>0</v>
      </c>
      <c r="I34" s="51">
        <f>SUM(Результаты!N35:O35)</f>
        <v>0</v>
      </c>
      <c r="J34" s="51">
        <f>SUM(Результаты!P35:Q35)</f>
        <v>0</v>
      </c>
      <c r="K34" s="51">
        <f>SUM(Результаты!R35:S35)</f>
        <v>1</v>
      </c>
      <c r="L34" s="51">
        <f>SUM(Результаты!T35:U35)</f>
        <v>0</v>
      </c>
      <c r="M34" s="51">
        <f t="shared" si="2"/>
        <v>1</v>
      </c>
      <c r="N34" s="52">
        <f t="shared" si="3"/>
        <v>16.666666666666668</v>
      </c>
      <c r="O34" s="51">
        <f>SUM(Результаты!V35:W35)</f>
        <v>1</v>
      </c>
      <c r="P34" s="52">
        <f t="shared" si="4"/>
        <v>50</v>
      </c>
    </row>
    <row r="35" spans="1:16" x14ac:dyDescent="0.25">
      <c r="A35" s="48" t="str">
        <f>Результаты!A36</f>
        <v>Красносельский</v>
      </c>
      <c r="B35" s="49">
        <f>Результаты!C36</f>
        <v>8054</v>
      </c>
      <c r="C35" s="50" t="str">
        <f>Результаты!E36</f>
        <v>2б</v>
      </c>
      <c r="D35" s="49">
        <f>Результаты!H36</f>
        <v>8054033</v>
      </c>
      <c r="E35" s="51">
        <f>SUM(Результаты!J36:K36)</f>
        <v>2</v>
      </c>
      <c r="F35" s="51">
        <f>SUM(Результаты!L36:M36)</f>
        <v>1</v>
      </c>
      <c r="G35" s="51">
        <f t="shared" si="0"/>
        <v>3</v>
      </c>
      <c r="H35" s="52">
        <f t="shared" si="1"/>
        <v>100</v>
      </c>
      <c r="I35" s="51">
        <f>SUM(Результаты!N36:O36)</f>
        <v>0</v>
      </c>
      <c r="J35" s="51">
        <f>SUM(Результаты!P36:Q36)</f>
        <v>1</v>
      </c>
      <c r="K35" s="51">
        <f>SUM(Результаты!R36:S36)</f>
        <v>2</v>
      </c>
      <c r="L35" s="51">
        <f>SUM(Результаты!T36:U36)</f>
        <v>0</v>
      </c>
      <c r="M35" s="51">
        <f t="shared" si="2"/>
        <v>3</v>
      </c>
      <c r="N35" s="52">
        <f t="shared" si="3"/>
        <v>50</v>
      </c>
      <c r="O35" s="51">
        <f>SUM(Результаты!V36:W36)</f>
        <v>0</v>
      </c>
      <c r="P35" s="52">
        <f t="shared" si="4"/>
        <v>0</v>
      </c>
    </row>
    <row r="36" spans="1:16" x14ac:dyDescent="0.25">
      <c r="A36" s="48" t="str">
        <f>Результаты!A37</f>
        <v>Красносельский</v>
      </c>
      <c r="B36" s="49">
        <f>Результаты!C37</f>
        <v>8054</v>
      </c>
      <c r="C36" s="50" t="str">
        <f>Результаты!E37</f>
        <v>2б</v>
      </c>
      <c r="D36" s="49">
        <f>Результаты!H37</f>
        <v>8054034</v>
      </c>
      <c r="E36" s="51">
        <f>SUM(Результаты!J37:K37)</f>
        <v>2</v>
      </c>
      <c r="F36" s="51">
        <f>SUM(Результаты!L37:M37)</f>
        <v>1</v>
      </c>
      <c r="G36" s="51">
        <f t="shared" si="0"/>
        <v>3</v>
      </c>
      <c r="H36" s="52">
        <f t="shared" si="1"/>
        <v>100</v>
      </c>
      <c r="I36" s="51">
        <f>SUM(Результаты!N37:O37)</f>
        <v>1</v>
      </c>
      <c r="J36" s="51">
        <f>SUM(Результаты!P37:Q37)</f>
        <v>0</v>
      </c>
      <c r="K36" s="51">
        <f>SUM(Результаты!R37:S37)</f>
        <v>2</v>
      </c>
      <c r="L36" s="51">
        <f>SUM(Результаты!T37:U37)</f>
        <v>1</v>
      </c>
      <c r="M36" s="51">
        <f t="shared" si="2"/>
        <v>4</v>
      </c>
      <c r="N36" s="52">
        <f t="shared" si="3"/>
        <v>66.666666666666671</v>
      </c>
      <c r="O36" s="51">
        <f>SUM(Результаты!V37:W37)</f>
        <v>1</v>
      </c>
      <c r="P36" s="52">
        <f t="shared" si="4"/>
        <v>50</v>
      </c>
    </row>
    <row r="37" spans="1:16" x14ac:dyDescent="0.25">
      <c r="A37" s="48" t="str">
        <f>Результаты!A38</f>
        <v>Красносельский</v>
      </c>
      <c r="B37" s="49">
        <f>Результаты!C38</f>
        <v>8054</v>
      </c>
      <c r="C37" s="50" t="str">
        <f>Результаты!E38</f>
        <v>2б</v>
      </c>
      <c r="D37" s="49">
        <f>Результаты!H38</f>
        <v>8054035</v>
      </c>
      <c r="E37" s="51">
        <f>SUM(Результаты!J38:K38)</f>
        <v>2</v>
      </c>
      <c r="F37" s="51">
        <f>SUM(Результаты!L38:M38)</f>
        <v>1</v>
      </c>
      <c r="G37" s="51">
        <f t="shared" si="0"/>
        <v>3</v>
      </c>
      <c r="H37" s="52">
        <f t="shared" si="1"/>
        <v>100</v>
      </c>
      <c r="I37" s="51">
        <f>SUM(Результаты!N38:O38)</f>
        <v>2</v>
      </c>
      <c r="J37" s="51">
        <f>SUM(Результаты!P38:Q38)</f>
        <v>1</v>
      </c>
      <c r="K37" s="51">
        <f>SUM(Результаты!R38:S38)</f>
        <v>2</v>
      </c>
      <c r="L37" s="51">
        <f>SUM(Результаты!T38:U38)</f>
        <v>1</v>
      </c>
      <c r="M37" s="51">
        <f t="shared" si="2"/>
        <v>6</v>
      </c>
      <c r="N37" s="52">
        <f t="shared" si="3"/>
        <v>100</v>
      </c>
      <c r="O37" s="51">
        <f>SUM(Результаты!V38:W38)</f>
        <v>2</v>
      </c>
      <c r="P37" s="52">
        <f t="shared" si="4"/>
        <v>100</v>
      </c>
    </row>
    <row r="38" spans="1:16" x14ac:dyDescent="0.25">
      <c r="A38" s="48" t="str">
        <f>Результаты!A39</f>
        <v>Красносельский</v>
      </c>
      <c r="B38" s="49">
        <f>Результаты!C39</f>
        <v>8054</v>
      </c>
      <c r="C38" s="50" t="str">
        <f>Результаты!E39</f>
        <v>2б</v>
      </c>
      <c r="D38" s="49">
        <f>Результаты!H39</f>
        <v>8054036</v>
      </c>
      <c r="E38" s="51">
        <f>SUM(Результаты!J39:K39)</f>
        <v>0</v>
      </c>
      <c r="F38" s="51">
        <f>SUM(Результаты!L39:M39)</f>
        <v>1</v>
      </c>
      <c r="G38" s="51">
        <f t="shared" si="0"/>
        <v>1</v>
      </c>
      <c r="H38" s="52">
        <f t="shared" si="1"/>
        <v>33.333333333333336</v>
      </c>
      <c r="I38" s="51">
        <f>SUM(Результаты!N39:O39)</f>
        <v>0</v>
      </c>
      <c r="J38" s="51">
        <f>SUM(Результаты!P39:Q39)</f>
        <v>0</v>
      </c>
      <c r="K38" s="51">
        <f>SUM(Результаты!R39:S39)</f>
        <v>0</v>
      </c>
      <c r="L38" s="51">
        <f>SUM(Результаты!T39:U39)</f>
        <v>0</v>
      </c>
      <c r="M38" s="51">
        <f t="shared" si="2"/>
        <v>0</v>
      </c>
      <c r="N38" s="52">
        <f t="shared" si="3"/>
        <v>0</v>
      </c>
      <c r="O38" s="51">
        <f>SUM(Результаты!V39:W39)</f>
        <v>0</v>
      </c>
      <c r="P38" s="52">
        <f t="shared" si="4"/>
        <v>0</v>
      </c>
    </row>
    <row r="39" spans="1:16" x14ac:dyDescent="0.25">
      <c r="A39" s="48" t="str">
        <f>Результаты!A40</f>
        <v>Красносельский</v>
      </c>
      <c r="B39" s="49">
        <f>Результаты!C40</f>
        <v>8054</v>
      </c>
      <c r="C39" s="50" t="str">
        <f>Результаты!E40</f>
        <v>2б</v>
      </c>
      <c r="D39" s="49">
        <f>Результаты!H40</f>
        <v>8054037</v>
      </c>
      <c r="E39" s="51">
        <f>SUM(Результаты!J40:K40)</f>
        <v>2</v>
      </c>
      <c r="F39" s="51">
        <f>SUM(Результаты!L40:M40)</f>
        <v>1</v>
      </c>
      <c r="G39" s="51">
        <f t="shared" si="0"/>
        <v>3</v>
      </c>
      <c r="H39" s="52">
        <f t="shared" si="1"/>
        <v>100</v>
      </c>
      <c r="I39" s="51">
        <f>SUM(Результаты!N40:O40)</f>
        <v>0</v>
      </c>
      <c r="J39" s="51">
        <f>SUM(Результаты!P40:Q40)</f>
        <v>1</v>
      </c>
      <c r="K39" s="51">
        <f>SUM(Результаты!R40:S40)</f>
        <v>2</v>
      </c>
      <c r="L39" s="51">
        <f>SUM(Результаты!T40:U40)</f>
        <v>1</v>
      </c>
      <c r="M39" s="51">
        <f t="shared" si="2"/>
        <v>4</v>
      </c>
      <c r="N39" s="52">
        <f t="shared" si="3"/>
        <v>66.666666666666671</v>
      </c>
      <c r="O39" s="51">
        <f>SUM(Результаты!V40:W40)</f>
        <v>0</v>
      </c>
      <c r="P39" s="52">
        <f t="shared" si="4"/>
        <v>0</v>
      </c>
    </row>
    <row r="40" spans="1:16" x14ac:dyDescent="0.25">
      <c r="A40" s="48" t="str">
        <f>Результаты!A41</f>
        <v>Красносельский</v>
      </c>
      <c r="B40" s="49">
        <f>Результаты!C41</f>
        <v>8054</v>
      </c>
      <c r="C40" s="50" t="str">
        <f>Результаты!E41</f>
        <v>2б</v>
      </c>
      <c r="D40" s="49">
        <f>Результаты!H41</f>
        <v>8054038</v>
      </c>
      <c r="E40" s="51">
        <f>SUM(Результаты!J41:K41)</f>
        <v>0</v>
      </c>
      <c r="F40" s="51">
        <f>SUM(Результаты!L41:M41)</f>
        <v>0</v>
      </c>
      <c r="G40" s="51">
        <f t="shared" si="0"/>
        <v>0</v>
      </c>
      <c r="H40" s="52">
        <f t="shared" si="1"/>
        <v>0</v>
      </c>
      <c r="I40" s="51">
        <f>SUM(Результаты!N41:O41)</f>
        <v>0</v>
      </c>
      <c r="J40" s="51">
        <f>SUM(Результаты!P41:Q41)</f>
        <v>0</v>
      </c>
      <c r="K40" s="51">
        <f>SUM(Результаты!R41:S41)</f>
        <v>0</v>
      </c>
      <c r="L40" s="51">
        <f>SUM(Результаты!T41:U41)</f>
        <v>0</v>
      </c>
      <c r="M40" s="51">
        <f t="shared" si="2"/>
        <v>0</v>
      </c>
      <c r="N40" s="52">
        <f t="shared" si="3"/>
        <v>0</v>
      </c>
      <c r="O40" s="51">
        <f>SUM(Результаты!V41:W41)</f>
        <v>0</v>
      </c>
      <c r="P40" s="52">
        <f t="shared" si="4"/>
        <v>0</v>
      </c>
    </row>
    <row r="41" spans="1:16" x14ac:dyDescent="0.25">
      <c r="A41" s="48" t="str">
        <f>Результаты!A42</f>
        <v>Красносельский</v>
      </c>
      <c r="B41" s="49">
        <f>Результаты!C42</f>
        <v>8054</v>
      </c>
      <c r="C41" s="50" t="str">
        <f>Результаты!E42</f>
        <v>2б</v>
      </c>
      <c r="D41" s="49">
        <f>Результаты!H42</f>
        <v>8054039</v>
      </c>
      <c r="E41" s="51">
        <f>SUM(Результаты!J42:K42)</f>
        <v>1</v>
      </c>
      <c r="F41" s="51">
        <f>SUM(Результаты!L42:M42)</f>
        <v>1</v>
      </c>
      <c r="G41" s="51">
        <f t="shared" si="0"/>
        <v>2</v>
      </c>
      <c r="H41" s="52">
        <f t="shared" si="1"/>
        <v>66.666666666666671</v>
      </c>
      <c r="I41" s="51">
        <f>SUM(Результаты!N42:O42)</f>
        <v>2</v>
      </c>
      <c r="J41" s="51">
        <f>SUM(Результаты!P42:Q42)</f>
        <v>1</v>
      </c>
      <c r="K41" s="51">
        <f>SUM(Результаты!R42:S42)</f>
        <v>1</v>
      </c>
      <c r="L41" s="51">
        <f>SUM(Результаты!T42:U42)</f>
        <v>1</v>
      </c>
      <c r="M41" s="51">
        <f t="shared" si="2"/>
        <v>5</v>
      </c>
      <c r="N41" s="52">
        <f t="shared" si="3"/>
        <v>83.333333333333329</v>
      </c>
      <c r="O41" s="51">
        <f>SUM(Результаты!V42:W42)</f>
        <v>1</v>
      </c>
      <c r="P41" s="52">
        <f t="shared" si="4"/>
        <v>50</v>
      </c>
    </row>
    <row r="42" spans="1:16" x14ac:dyDescent="0.25">
      <c r="A42" s="48" t="str">
        <f>Результаты!A43</f>
        <v>Красносельский</v>
      </c>
      <c r="B42" s="49">
        <f>Результаты!C43</f>
        <v>8054</v>
      </c>
      <c r="C42" s="50" t="str">
        <f>Результаты!E43</f>
        <v>2б</v>
      </c>
      <c r="D42" s="49">
        <f>Результаты!H43</f>
        <v>8054040</v>
      </c>
      <c r="E42" s="51">
        <f>SUM(Результаты!J43:K43)</f>
        <v>2</v>
      </c>
      <c r="F42" s="51">
        <f>SUM(Результаты!L43:M43)</f>
        <v>1</v>
      </c>
      <c r="G42" s="51">
        <f t="shared" si="0"/>
        <v>3</v>
      </c>
      <c r="H42" s="52">
        <f t="shared" si="1"/>
        <v>100</v>
      </c>
      <c r="I42" s="51">
        <f>SUM(Результаты!N43:O43)</f>
        <v>0</v>
      </c>
      <c r="J42" s="51">
        <f>SUM(Результаты!P43:Q43)</f>
        <v>1</v>
      </c>
      <c r="K42" s="51">
        <f>SUM(Результаты!R43:S43)</f>
        <v>1</v>
      </c>
      <c r="L42" s="51">
        <f>SUM(Результаты!T43:U43)</f>
        <v>1</v>
      </c>
      <c r="M42" s="51">
        <f t="shared" si="2"/>
        <v>3</v>
      </c>
      <c r="N42" s="52">
        <f t="shared" si="3"/>
        <v>50</v>
      </c>
      <c r="O42" s="51">
        <f>SUM(Результаты!V43:W43)</f>
        <v>1</v>
      </c>
      <c r="P42" s="52">
        <f t="shared" si="4"/>
        <v>50</v>
      </c>
    </row>
    <row r="43" spans="1:16" x14ac:dyDescent="0.25">
      <c r="A43" s="48" t="str">
        <f>Результаты!A44</f>
        <v>Красносельский</v>
      </c>
      <c r="B43" s="49">
        <f>Результаты!C44</f>
        <v>8054</v>
      </c>
      <c r="C43" s="50" t="str">
        <f>Результаты!E44</f>
        <v>2б</v>
      </c>
      <c r="D43" s="49">
        <f>Результаты!H44</f>
        <v>8054041</v>
      </c>
      <c r="E43" s="51">
        <f>SUM(Результаты!J44:K44)</f>
        <v>2</v>
      </c>
      <c r="F43" s="51">
        <f>SUM(Результаты!L44:M44)</f>
        <v>1</v>
      </c>
      <c r="G43" s="51">
        <f t="shared" si="0"/>
        <v>3</v>
      </c>
      <c r="H43" s="52">
        <f t="shared" si="1"/>
        <v>100</v>
      </c>
      <c r="I43" s="51">
        <f>SUM(Результаты!N44:O44)</f>
        <v>1</v>
      </c>
      <c r="J43" s="51">
        <f>SUM(Результаты!P44:Q44)</f>
        <v>1</v>
      </c>
      <c r="K43" s="51">
        <f>SUM(Результаты!R44:S44)</f>
        <v>2</v>
      </c>
      <c r="L43" s="51">
        <f>SUM(Результаты!T44:U44)</f>
        <v>1</v>
      </c>
      <c r="M43" s="51">
        <f t="shared" si="2"/>
        <v>5</v>
      </c>
      <c r="N43" s="52">
        <f t="shared" si="3"/>
        <v>83.333333333333329</v>
      </c>
      <c r="O43" s="51">
        <f>SUM(Результаты!V44:W44)</f>
        <v>2</v>
      </c>
      <c r="P43" s="52">
        <f t="shared" si="4"/>
        <v>100</v>
      </c>
    </row>
    <row r="44" spans="1:16" x14ac:dyDescent="0.25">
      <c r="A44" s="48" t="str">
        <f>Результаты!A45</f>
        <v>Красносельский</v>
      </c>
      <c r="B44" s="49">
        <f>Результаты!C45</f>
        <v>8054</v>
      </c>
      <c r="C44" s="50" t="str">
        <f>Результаты!E45</f>
        <v>2б</v>
      </c>
      <c r="D44" s="49">
        <f>Результаты!H45</f>
        <v>8054042</v>
      </c>
      <c r="E44" s="51">
        <f>SUM(Результаты!J45:K45)</f>
        <v>1</v>
      </c>
      <c r="F44" s="51">
        <f>SUM(Результаты!L45:M45)</f>
        <v>1</v>
      </c>
      <c r="G44" s="51">
        <f t="shared" si="0"/>
        <v>2</v>
      </c>
      <c r="H44" s="52">
        <f t="shared" si="1"/>
        <v>66.666666666666671</v>
      </c>
      <c r="I44" s="51">
        <f>SUM(Результаты!N45:O45)</f>
        <v>0</v>
      </c>
      <c r="J44" s="51">
        <f>SUM(Результаты!P45:Q45)</f>
        <v>0</v>
      </c>
      <c r="K44" s="51">
        <f>SUM(Результаты!R45:S45)</f>
        <v>0</v>
      </c>
      <c r="L44" s="51">
        <f>SUM(Результаты!T45:U45)</f>
        <v>1</v>
      </c>
      <c r="M44" s="51">
        <f t="shared" si="2"/>
        <v>1</v>
      </c>
      <c r="N44" s="52">
        <f t="shared" si="3"/>
        <v>16.666666666666668</v>
      </c>
      <c r="O44" s="51">
        <f>SUM(Результаты!V45:W45)</f>
        <v>2</v>
      </c>
      <c r="P44" s="52">
        <f t="shared" si="4"/>
        <v>100</v>
      </c>
    </row>
    <row r="45" spans="1:16" x14ac:dyDescent="0.25">
      <c r="A45" s="48" t="str">
        <f>Результаты!A46</f>
        <v>Красносельский</v>
      </c>
      <c r="B45" s="49">
        <f>Результаты!C46</f>
        <v>8054</v>
      </c>
      <c r="C45" s="50" t="str">
        <f>Результаты!E46</f>
        <v>2б</v>
      </c>
      <c r="D45" s="49">
        <f>Результаты!H46</f>
        <v>8054043</v>
      </c>
      <c r="E45" s="51">
        <f>SUM(Результаты!J46:K46)</f>
        <v>2</v>
      </c>
      <c r="F45" s="51">
        <f>SUM(Результаты!L46:M46)</f>
        <v>0</v>
      </c>
      <c r="G45" s="51">
        <f t="shared" si="0"/>
        <v>2</v>
      </c>
      <c r="H45" s="52">
        <f t="shared" si="1"/>
        <v>66.666666666666671</v>
      </c>
      <c r="I45" s="51">
        <f>SUM(Результаты!N46:O46)</f>
        <v>0</v>
      </c>
      <c r="J45" s="51">
        <f>SUM(Результаты!P46:Q46)</f>
        <v>0</v>
      </c>
      <c r="K45" s="51">
        <f>SUM(Результаты!R46:S46)</f>
        <v>1</v>
      </c>
      <c r="L45" s="51">
        <f>SUM(Результаты!T46:U46)</f>
        <v>1</v>
      </c>
      <c r="M45" s="51">
        <f t="shared" si="2"/>
        <v>2</v>
      </c>
      <c r="N45" s="52">
        <f t="shared" si="3"/>
        <v>33.333333333333336</v>
      </c>
      <c r="O45" s="51">
        <f>SUM(Результаты!V46:W46)</f>
        <v>1</v>
      </c>
      <c r="P45" s="52">
        <f t="shared" si="4"/>
        <v>50</v>
      </c>
    </row>
    <row r="46" spans="1:16" x14ac:dyDescent="0.25">
      <c r="A46" s="48" t="str">
        <f>Результаты!A47</f>
        <v>Красносельский</v>
      </c>
      <c r="B46" s="49">
        <f>Результаты!C47</f>
        <v>8054</v>
      </c>
      <c r="C46" s="50" t="str">
        <f>Результаты!E47</f>
        <v>2б</v>
      </c>
      <c r="D46" s="49">
        <f>Результаты!H47</f>
        <v>8054044</v>
      </c>
      <c r="E46" s="51">
        <f>SUM(Результаты!J47:K47)</f>
        <v>2</v>
      </c>
      <c r="F46" s="51">
        <f>SUM(Результаты!L47:M47)</f>
        <v>1</v>
      </c>
      <c r="G46" s="51">
        <f t="shared" si="0"/>
        <v>3</v>
      </c>
      <c r="H46" s="52">
        <f t="shared" si="1"/>
        <v>100</v>
      </c>
      <c r="I46" s="51">
        <f>SUM(Результаты!N47:O47)</f>
        <v>2</v>
      </c>
      <c r="J46" s="51">
        <f>SUM(Результаты!P47:Q47)</f>
        <v>1</v>
      </c>
      <c r="K46" s="51">
        <f>SUM(Результаты!R47:S47)</f>
        <v>2</v>
      </c>
      <c r="L46" s="51">
        <f>SUM(Результаты!T47:U47)</f>
        <v>1</v>
      </c>
      <c r="M46" s="51">
        <f t="shared" si="2"/>
        <v>6</v>
      </c>
      <c r="N46" s="52">
        <f t="shared" si="3"/>
        <v>100</v>
      </c>
      <c r="O46" s="51">
        <f>SUM(Результаты!V47:W47)</f>
        <v>2</v>
      </c>
      <c r="P46" s="52">
        <f t="shared" si="4"/>
        <v>100</v>
      </c>
    </row>
    <row r="47" spans="1:16" x14ac:dyDescent="0.25">
      <c r="A47" s="48" t="str">
        <f>Результаты!A48</f>
        <v>Красносельский</v>
      </c>
      <c r="B47" s="49">
        <f>Результаты!C48</f>
        <v>8054</v>
      </c>
      <c r="C47" s="50" t="str">
        <f>Результаты!E48</f>
        <v>2б</v>
      </c>
      <c r="D47" s="49">
        <f>Результаты!H48</f>
        <v>8054045</v>
      </c>
      <c r="E47" s="51">
        <f>SUM(Результаты!J48:K48)</f>
        <v>2</v>
      </c>
      <c r="F47" s="51">
        <f>SUM(Результаты!L48:M48)</f>
        <v>1</v>
      </c>
      <c r="G47" s="51">
        <f t="shared" si="0"/>
        <v>3</v>
      </c>
      <c r="H47" s="52">
        <f t="shared" si="1"/>
        <v>100</v>
      </c>
      <c r="I47" s="51">
        <f>SUM(Результаты!N48:O48)</f>
        <v>1</v>
      </c>
      <c r="J47" s="51">
        <f>SUM(Результаты!P48:Q48)</f>
        <v>0</v>
      </c>
      <c r="K47" s="51">
        <f>SUM(Результаты!R48:S48)</f>
        <v>1</v>
      </c>
      <c r="L47" s="51">
        <f>SUM(Результаты!T48:U48)</f>
        <v>1</v>
      </c>
      <c r="M47" s="51">
        <f t="shared" si="2"/>
        <v>3</v>
      </c>
      <c r="N47" s="52">
        <f t="shared" si="3"/>
        <v>50</v>
      </c>
      <c r="O47" s="51">
        <f>SUM(Результаты!V48:W48)</f>
        <v>2</v>
      </c>
      <c r="P47" s="52">
        <f t="shared" si="4"/>
        <v>100</v>
      </c>
    </row>
    <row r="48" spans="1:16" x14ac:dyDescent="0.25">
      <c r="A48" s="48" t="str">
        <f>Результаты!A49</f>
        <v>Красносельский</v>
      </c>
      <c r="B48" s="49">
        <f>Результаты!C49</f>
        <v>8054</v>
      </c>
      <c r="C48" s="50" t="str">
        <f>Результаты!E49</f>
        <v>2б</v>
      </c>
      <c r="D48" s="49">
        <f>Результаты!H49</f>
        <v>8054046</v>
      </c>
      <c r="E48" s="51">
        <f>SUM(Результаты!J49:K49)</f>
        <v>2</v>
      </c>
      <c r="F48" s="51">
        <f>SUM(Результаты!L49:M49)</f>
        <v>1</v>
      </c>
      <c r="G48" s="51">
        <f t="shared" si="0"/>
        <v>3</v>
      </c>
      <c r="H48" s="52">
        <f t="shared" si="1"/>
        <v>100</v>
      </c>
      <c r="I48" s="51">
        <f>SUM(Результаты!N49:O49)</f>
        <v>0</v>
      </c>
      <c r="J48" s="51">
        <f>SUM(Результаты!P49:Q49)</f>
        <v>0</v>
      </c>
      <c r="K48" s="51">
        <f>SUM(Результаты!R49:S49)</f>
        <v>1</v>
      </c>
      <c r="L48" s="51">
        <f>SUM(Результаты!T49:U49)</f>
        <v>1</v>
      </c>
      <c r="M48" s="51">
        <f t="shared" si="2"/>
        <v>2</v>
      </c>
      <c r="N48" s="52">
        <f t="shared" si="3"/>
        <v>33.333333333333336</v>
      </c>
      <c r="O48" s="51">
        <f>SUM(Результаты!V49:W49)</f>
        <v>0</v>
      </c>
      <c r="P48" s="52">
        <f t="shared" si="4"/>
        <v>0</v>
      </c>
    </row>
    <row r="49" spans="1:16" x14ac:dyDescent="0.25">
      <c r="A49" s="48" t="str">
        <f>Результаты!A50</f>
        <v>Красносельский</v>
      </c>
      <c r="B49" s="49">
        <f>Результаты!C50</f>
        <v>8054</v>
      </c>
      <c r="C49" s="50" t="str">
        <f>Результаты!E50</f>
        <v>2б</v>
      </c>
      <c r="D49" s="49">
        <f>Результаты!H50</f>
        <v>8054047</v>
      </c>
      <c r="E49" s="51">
        <f>SUM(Результаты!J50:K50)</f>
        <v>2</v>
      </c>
      <c r="F49" s="51">
        <f>SUM(Результаты!L50:M50)</f>
        <v>1</v>
      </c>
      <c r="G49" s="51">
        <f t="shared" si="0"/>
        <v>3</v>
      </c>
      <c r="H49" s="52">
        <f t="shared" si="1"/>
        <v>100</v>
      </c>
      <c r="I49" s="51">
        <f>SUM(Результаты!N50:O50)</f>
        <v>0</v>
      </c>
      <c r="J49" s="51">
        <f>SUM(Результаты!P50:Q50)</f>
        <v>1</v>
      </c>
      <c r="K49" s="51">
        <f>SUM(Результаты!R50:S50)</f>
        <v>1</v>
      </c>
      <c r="L49" s="51">
        <f>SUM(Результаты!T50:U50)</f>
        <v>1</v>
      </c>
      <c r="M49" s="51">
        <f t="shared" si="2"/>
        <v>3</v>
      </c>
      <c r="N49" s="52">
        <f t="shared" si="3"/>
        <v>50</v>
      </c>
      <c r="O49" s="51">
        <f>SUM(Результаты!V50:W50)</f>
        <v>2</v>
      </c>
      <c r="P49" s="52">
        <f t="shared" si="4"/>
        <v>100</v>
      </c>
    </row>
    <row r="50" spans="1:16" x14ac:dyDescent="0.25">
      <c r="A50" s="48" t="str">
        <f>Результаты!A51</f>
        <v>Красносельский</v>
      </c>
      <c r="B50" s="49">
        <f>Результаты!C51</f>
        <v>8054</v>
      </c>
      <c r="C50" s="50" t="str">
        <f>Результаты!E51</f>
        <v>2б</v>
      </c>
      <c r="D50" s="49">
        <f>Результаты!H51</f>
        <v>8054048</v>
      </c>
      <c r="E50" s="51">
        <f>SUM(Результаты!J51:K51)</f>
        <v>2</v>
      </c>
      <c r="F50" s="51">
        <f>SUM(Результаты!L51:M51)</f>
        <v>1</v>
      </c>
      <c r="G50" s="51">
        <f t="shared" si="0"/>
        <v>3</v>
      </c>
      <c r="H50" s="52">
        <f t="shared" si="1"/>
        <v>100</v>
      </c>
      <c r="I50" s="51">
        <f>SUM(Результаты!N51:O51)</f>
        <v>2</v>
      </c>
      <c r="J50" s="51">
        <f>SUM(Результаты!P51:Q51)</f>
        <v>1</v>
      </c>
      <c r="K50" s="51">
        <f>SUM(Результаты!R51:S51)</f>
        <v>2</v>
      </c>
      <c r="L50" s="51">
        <f>SUM(Результаты!T51:U51)</f>
        <v>1</v>
      </c>
      <c r="M50" s="51">
        <f t="shared" si="2"/>
        <v>6</v>
      </c>
      <c r="N50" s="52">
        <f t="shared" si="3"/>
        <v>100</v>
      </c>
      <c r="O50" s="51">
        <f>SUM(Результаты!V51:W51)</f>
        <v>1</v>
      </c>
      <c r="P50" s="52">
        <f t="shared" si="4"/>
        <v>50</v>
      </c>
    </row>
    <row r="51" spans="1:16" x14ac:dyDescent="0.25">
      <c r="A51" s="48" t="str">
        <f>Результаты!A52</f>
        <v>Красносельский</v>
      </c>
      <c r="B51" s="49">
        <f>Результаты!C52</f>
        <v>8054</v>
      </c>
      <c r="C51" s="50" t="str">
        <f>Результаты!E52</f>
        <v>2б</v>
      </c>
      <c r="D51" s="49">
        <f>Результаты!H52</f>
        <v>8054049</v>
      </c>
      <c r="E51" s="51">
        <f>SUM(Результаты!J52:K52)</f>
        <v>2</v>
      </c>
      <c r="F51" s="51">
        <f>SUM(Результаты!L52:M52)</f>
        <v>1</v>
      </c>
      <c r="G51" s="51">
        <f t="shared" si="0"/>
        <v>3</v>
      </c>
      <c r="H51" s="52">
        <f t="shared" si="1"/>
        <v>100</v>
      </c>
      <c r="I51" s="51">
        <f>SUM(Результаты!N52:O52)</f>
        <v>0</v>
      </c>
      <c r="J51" s="51">
        <f>SUM(Результаты!P52:Q52)</f>
        <v>1</v>
      </c>
      <c r="K51" s="51">
        <f>SUM(Результаты!R52:S52)</f>
        <v>2</v>
      </c>
      <c r="L51" s="51">
        <f>SUM(Результаты!T52:U52)</f>
        <v>0</v>
      </c>
      <c r="M51" s="51">
        <f t="shared" si="2"/>
        <v>3</v>
      </c>
      <c r="N51" s="52">
        <f t="shared" si="3"/>
        <v>50</v>
      </c>
      <c r="O51" s="51">
        <f>SUM(Результаты!V52:W52)</f>
        <v>0</v>
      </c>
      <c r="P51" s="52">
        <f t="shared" si="4"/>
        <v>0</v>
      </c>
    </row>
    <row r="52" spans="1:16" x14ac:dyDescent="0.25">
      <c r="A52" s="48" t="str">
        <f>Результаты!A53</f>
        <v>Красносельский</v>
      </c>
      <c r="B52" s="49">
        <f>Результаты!C53</f>
        <v>8054</v>
      </c>
      <c r="C52" s="50" t="str">
        <f>Результаты!E53</f>
        <v>2б</v>
      </c>
      <c r="D52" s="49">
        <f>Результаты!H53</f>
        <v>8054050</v>
      </c>
      <c r="E52" s="51">
        <f>SUM(Результаты!J53:K53)</f>
        <v>2</v>
      </c>
      <c r="F52" s="51">
        <f>SUM(Результаты!L53:M53)</f>
        <v>1</v>
      </c>
      <c r="G52" s="51">
        <f t="shared" si="0"/>
        <v>3</v>
      </c>
      <c r="H52" s="52">
        <f t="shared" si="1"/>
        <v>100</v>
      </c>
      <c r="I52" s="51">
        <f>SUM(Результаты!N53:O53)</f>
        <v>2</v>
      </c>
      <c r="J52" s="51">
        <f>SUM(Результаты!P53:Q53)</f>
        <v>0</v>
      </c>
      <c r="K52" s="51">
        <f>SUM(Результаты!R53:S53)</f>
        <v>2</v>
      </c>
      <c r="L52" s="51">
        <f>SUM(Результаты!T53:U53)</f>
        <v>1</v>
      </c>
      <c r="M52" s="51">
        <f t="shared" si="2"/>
        <v>5</v>
      </c>
      <c r="N52" s="52">
        <f t="shared" si="3"/>
        <v>83.333333333333329</v>
      </c>
      <c r="O52" s="51">
        <f>SUM(Результаты!V53:W53)</f>
        <v>1</v>
      </c>
      <c r="P52" s="52">
        <f t="shared" si="4"/>
        <v>50</v>
      </c>
    </row>
    <row r="53" spans="1:16" x14ac:dyDescent="0.25">
      <c r="A53" s="48" t="str">
        <f>Результаты!A54</f>
        <v>Красносельский</v>
      </c>
      <c r="B53" s="49">
        <f>Результаты!C54</f>
        <v>8054</v>
      </c>
      <c r="C53" s="50" t="str">
        <f>Результаты!E54</f>
        <v>2б</v>
      </c>
      <c r="D53" s="49">
        <f>Результаты!H54</f>
        <v>8054051</v>
      </c>
      <c r="E53" s="51">
        <f>SUM(Результаты!J54:K54)</f>
        <v>2</v>
      </c>
      <c r="F53" s="51">
        <f>SUM(Результаты!L54:M54)</f>
        <v>1</v>
      </c>
      <c r="G53" s="51">
        <f t="shared" si="0"/>
        <v>3</v>
      </c>
      <c r="H53" s="52">
        <f t="shared" si="1"/>
        <v>100</v>
      </c>
      <c r="I53" s="51">
        <f>SUM(Результаты!N54:O54)</f>
        <v>2</v>
      </c>
      <c r="J53" s="51">
        <f>SUM(Результаты!P54:Q54)</f>
        <v>1</v>
      </c>
      <c r="K53" s="51">
        <f>SUM(Результаты!R54:S54)</f>
        <v>1</v>
      </c>
      <c r="L53" s="51">
        <f>SUM(Результаты!T54:U54)</f>
        <v>1</v>
      </c>
      <c r="M53" s="51">
        <f t="shared" si="2"/>
        <v>5</v>
      </c>
      <c r="N53" s="52">
        <f t="shared" si="3"/>
        <v>83.333333333333329</v>
      </c>
      <c r="O53" s="51">
        <f>SUM(Результаты!V54:W54)</f>
        <v>2</v>
      </c>
      <c r="P53" s="52">
        <f t="shared" si="4"/>
        <v>100</v>
      </c>
    </row>
    <row r="54" spans="1:16" x14ac:dyDescent="0.25">
      <c r="A54" s="48" t="str">
        <f>Результаты!A55</f>
        <v>Красносельский</v>
      </c>
      <c r="B54" s="49">
        <f>Результаты!C55</f>
        <v>8054</v>
      </c>
      <c r="C54" s="50" t="str">
        <f>Результаты!E55</f>
        <v>2б</v>
      </c>
      <c r="D54" s="49">
        <f>Результаты!H55</f>
        <v>8054052</v>
      </c>
      <c r="E54" s="51">
        <f>SUM(Результаты!J55:K55)</f>
        <v>2</v>
      </c>
      <c r="F54" s="51">
        <f>SUM(Результаты!L55:M55)</f>
        <v>1</v>
      </c>
      <c r="G54" s="51">
        <f t="shared" si="0"/>
        <v>3</v>
      </c>
      <c r="H54" s="52">
        <f t="shared" si="1"/>
        <v>100</v>
      </c>
      <c r="I54" s="51">
        <f>SUM(Результаты!N55:O55)</f>
        <v>2</v>
      </c>
      <c r="J54" s="51">
        <f>SUM(Результаты!P55:Q55)</f>
        <v>1</v>
      </c>
      <c r="K54" s="51">
        <f>SUM(Результаты!R55:S55)</f>
        <v>2</v>
      </c>
      <c r="L54" s="51">
        <f>SUM(Результаты!T55:U55)</f>
        <v>1</v>
      </c>
      <c r="M54" s="51">
        <f t="shared" si="2"/>
        <v>6</v>
      </c>
      <c r="N54" s="52">
        <f t="shared" si="3"/>
        <v>100</v>
      </c>
      <c r="O54" s="51">
        <f>SUM(Результаты!V55:W55)</f>
        <v>1</v>
      </c>
      <c r="P54" s="52">
        <f t="shared" si="4"/>
        <v>50</v>
      </c>
    </row>
    <row r="55" spans="1:16" x14ac:dyDescent="0.25">
      <c r="A55" s="48" t="str">
        <f>Результаты!A56</f>
        <v>Красносельский</v>
      </c>
      <c r="B55" s="49">
        <f>Результаты!C56</f>
        <v>8054</v>
      </c>
      <c r="C55" s="50" t="str">
        <f>Результаты!E56</f>
        <v>2б</v>
      </c>
      <c r="D55" s="49">
        <f>Результаты!H56</f>
        <v>8054053</v>
      </c>
      <c r="E55" s="51">
        <f>SUM(Результаты!J56:K56)</f>
        <v>2</v>
      </c>
      <c r="F55" s="51">
        <f>SUM(Результаты!L56:M56)</f>
        <v>1</v>
      </c>
      <c r="G55" s="51">
        <f t="shared" si="0"/>
        <v>3</v>
      </c>
      <c r="H55" s="52">
        <f t="shared" si="1"/>
        <v>100</v>
      </c>
      <c r="I55" s="51">
        <f>SUM(Результаты!N56:O56)</f>
        <v>2</v>
      </c>
      <c r="J55" s="51">
        <f>SUM(Результаты!P56:Q56)</f>
        <v>1</v>
      </c>
      <c r="K55" s="51">
        <f>SUM(Результаты!R56:S56)</f>
        <v>0</v>
      </c>
      <c r="L55" s="51">
        <f>SUM(Результаты!T56:U56)</f>
        <v>1</v>
      </c>
      <c r="M55" s="51">
        <f t="shared" si="2"/>
        <v>4</v>
      </c>
      <c r="N55" s="52">
        <f t="shared" si="3"/>
        <v>66.666666666666671</v>
      </c>
      <c r="O55" s="51">
        <f>SUM(Результаты!V56:W56)</f>
        <v>2</v>
      </c>
      <c r="P55" s="52">
        <f t="shared" si="4"/>
        <v>100</v>
      </c>
    </row>
    <row r="56" spans="1:16" x14ac:dyDescent="0.25">
      <c r="A56" s="48" t="str">
        <f>Результаты!A57</f>
        <v>Красносельский</v>
      </c>
      <c r="B56" s="49">
        <f>Результаты!C57</f>
        <v>8054</v>
      </c>
      <c r="C56" s="50" t="str">
        <f>Результаты!E57</f>
        <v>2б</v>
      </c>
      <c r="D56" s="49">
        <f>Результаты!H57</f>
        <v>8054054</v>
      </c>
      <c r="E56" s="51">
        <f>SUM(Результаты!J57:K57)</f>
        <v>1</v>
      </c>
      <c r="F56" s="51">
        <f>SUM(Результаты!L57:M57)</f>
        <v>1</v>
      </c>
      <c r="G56" s="51">
        <f t="shared" si="0"/>
        <v>2</v>
      </c>
      <c r="H56" s="52">
        <f t="shared" si="1"/>
        <v>66.666666666666671</v>
      </c>
      <c r="I56" s="51">
        <f>SUM(Результаты!N57:O57)</f>
        <v>2</v>
      </c>
      <c r="J56" s="51">
        <f>SUM(Результаты!P57:Q57)</f>
        <v>1</v>
      </c>
      <c r="K56" s="51">
        <f>SUM(Результаты!R57:S57)</f>
        <v>1</v>
      </c>
      <c r="L56" s="51">
        <f>SUM(Результаты!T57:U57)</f>
        <v>1</v>
      </c>
      <c r="M56" s="51">
        <f t="shared" si="2"/>
        <v>5</v>
      </c>
      <c r="N56" s="52">
        <f t="shared" si="3"/>
        <v>83.333333333333329</v>
      </c>
      <c r="O56" s="51">
        <f>SUM(Результаты!V57:W57)</f>
        <v>2</v>
      </c>
      <c r="P56" s="52">
        <f t="shared" si="4"/>
        <v>100</v>
      </c>
    </row>
    <row r="57" spans="1:16" x14ac:dyDescent="0.25">
      <c r="A57" s="48" t="str">
        <f>Результаты!A58</f>
        <v>Красносельский</v>
      </c>
      <c r="B57" s="49">
        <f>Результаты!C58</f>
        <v>8054</v>
      </c>
      <c r="C57" s="50" t="str">
        <f>Результаты!E58</f>
        <v>2б</v>
      </c>
      <c r="D57" s="49">
        <f>Результаты!H58</f>
        <v>8054055</v>
      </c>
      <c r="E57" s="51">
        <f>SUM(Результаты!J58:K58)</f>
        <v>2</v>
      </c>
      <c r="F57" s="51">
        <f>SUM(Результаты!L58:M58)</f>
        <v>1</v>
      </c>
      <c r="G57" s="51">
        <f t="shared" si="0"/>
        <v>3</v>
      </c>
      <c r="H57" s="52">
        <f t="shared" si="1"/>
        <v>100</v>
      </c>
      <c r="I57" s="51">
        <f>SUM(Результаты!N58:O58)</f>
        <v>0</v>
      </c>
      <c r="J57" s="51">
        <f>SUM(Результаты!P58:Q58)</f>
        <v>1</v>
      </c>
      <c r="K57" s="51">
        <f>SUM(Результаты!R58:S58)</f>
        <v>1</v>
      </c>
      <c r="L57" s="51">
        <f>SUM(Результаты!T58:U58)</f>
        <v>1</v>
      </c>
      <c r="M57" s="51">
        <f t="shared" si="2"/>
        <v>3</v>
      </c>
      <c r="N57" s="52">
        <f t="shared" si="3"/>
        <v>50</v>
      </c>
      <c r="O57" s="51">
        <f>SUM(Результаты!V58:W58)</f>
        <v>0</v>
      </c>
      <c r="P57" s="52">
        <f t="shared" si="4"/>
        <v>0</v>
      </c>
    </row>
    <row r="58" spans="1:16" x14ac:dyDescent="0.25">
      <c r="A58" s="48" t="str">
        <f>Результаты!A59</f>
        <v>Красносельский</v>
      </c>
      <c r="B58" s="49">
        <f>Результаты!C59</f>
        <v>8054</v>
      </c>
      <c r="C58" s="50" t="str">
        <f>Результаты!E59</f>
        <v>2б</v>
      </c>
      <c r="D58" s="49">
        <f>Результаты!H59</f>
        <v>8054056</v>
      </c>
      <c r="E58" s="51">
        <f>SUM(Результаты!J59:K59)</f>
        <v>2</v>
      </c>
      <c r="F58" s="51">
        <f>SUM(Результаты!L59:M59)</f>
        <v>1</v>
      </c>
      <c r="G58" s="51">
        <f t="shared" si="0"/>
        <v>3</v>
      </c>
      <c r="H58" s="52">
        <f t="shared" si="1"/>
        <v>100</v>
      </c>
      <c r="I58" s="51">
        <f>SUM(Результаты!N59:O59)</f>
        <v>1</v>
      </c>
      <c r="J58" s="51">
        <f>SUM(Результаты!P59:Q59)</f>
        <v>0</v>
      </c>
      <c r="K58" s="51">
        <f>SUM(Результаты!R59:S59)</f>
        <v>1</v>
      </c>
      <c r="L58" s="51">
        <f>SUM(Результаты!T59:U59)</f>
        <v>1</v>
      </c>
      <c r="M58" s="51">
        <f t="shared" si="2"/>
        <v>3</v>
      </c>
      <c r="N58" s="52">
        <f t="shared" si="3"/>
        <v>50</v>
      </c>
      <c r="O58" s="51">
        <f>SUM(Результаты!V59:W59)</f>
        <v>2</v>
      </c>
      <c r="P58" s="52">
        <f t="shared" si="4"/>
        <v>100</v>
      </c>
    </row>
    <row r="59" spans="1:16" x14ac:dyDescent="0.25">
      <c r="A59" s="48" t="str">
        <f>Результаты!A60</f>
        <v>Красносельский</v>
      </c>
      <c r="B59" s="49">
        <f>Результаты!C60</f>
        <v>8054</v>
      </c>
      <c r="C59" s="50" t="str">
        <f>Результаты!E60</f>
        <v>2в</v>
      </c>
      <c r="D59" s="49">
        <f>Результаты!H60</f>
        <v>8054057</v>
      </c>
      <c r="E59" s="51">
        <f>SUM(Результаты!J60:K60)</f>
        <v>0</v>
      </c>
      <c r="F59" s="51">
        <f>SUM(Результаты!L60:M60)</f>
        <v>1</v>
      </c>
      <c r="G59" s="51">
        <f t="shared" si="0"/>
        <v>1</v>
      </c>
      <c r="H59" s="52">
        <f t="shared" si="1"/>
        <v>33.333333333333336</v>
      </c>
      <c r="I59" s="51">
        <f>SUM(Результаты!N60:O60)</f>
        <v>2</v>
      </c>
      <c r="J59" s="51">
        <f>SUM(Результаты!P60:Q60)</f>
        <v>1</v>
      </c>
      <c r="K59" s="51">
        <f>SUM(Результаты!R60:S60)</f>
        <v>1</v>
      </c>
      <c r="L59" s="51">
        <f>SUM(Результаты!T60:U60)</f>
        <v>1</v>
      </c>
      <c r="M59" s="51">
        <f t="shared" si="2"/>
        <v>5</v>
      </c>
      <c r="N59" s="52">
        <f t="shared" si="3"/>
        <v>83.333333333333329</v>
      </c>
      <c r="O59" s="51">
        <f>SUM(Результаты!V60:W60)</f>
        <v>2</v>
      </c>
      <c r="P59" s="52">
        <f t="shared" si="4"/>
        <v>100</v>
      </c>
    </row>
    <row r="60" spans="1:16" x14ac:dyDescent="0.25">
      <c r="A60" s="48" t="str">
        <f>Результаты!A61</f>
        <v>Красносельский</v>
      </c>
      <c r="B60" s="49">
        <f>Результаты!C61</f>
        <v>8054</v>
      </c>
      <c r="C60" s="50" t="str">
        <f>Результаты!E61</f>
        <v>2в</v>
      </c>
      <c r="D60" s="49">
        <f>Результаты!H61</f>
        <v>8054058</v>
      </c>
      <c r="E60" s="51">
        <f>SUM(Результаты!J61:K61)</f>
        <v>2</v>
      </c>
      <c r="F60" s="51">
        <f>SUM(Результаты!L61:M61)</f>
        <v>1</v>
      </c>
      <c r="G60" s="51">
        <f t="shared" si="0"/>
        <v>3</v>
      </c>
      <c r="H60" s="52">
        <f t="shared" si="1"/>
        <v>100</v>
      </c>
      <c r="I60" s="51">
        <f>SUM(Результаты!N61:O61)</f>
        <v>2</v>
      </c>
      <c r="J60" s="51">
        <f>SUM(Результаты!P61:Q61)</f>
        <v>1</v>
      </c>
      <c r="K60" s="51">
        <f>SUM(Результаты!R61:S61)</f>
        <v>2</v>
      </c>
      <c r="L60" s="51">
        <f>SUM(Результаты!T61:U61)</f>
        <v>1</v>
      </c>
      <c r="M60" s="51">
        <f t="shared" si="2"/>
        <v>6</v>
      </c>
      <c r="N60" s="52">
        <f t="shared" si="3"/>
        <v>100</v>
      </c>
      <c r="O60" s="51">
        <f>SUM(Результаты!V61:W61)</f>
        <v>2</v>
      </c>
      <c r="P60" s="52">
        <f t="shared" si="4"/>
        <v>100</v>
      </c>
    </row>
    <row r="61" spans="1:16" x14ac:dyDescent="0.25">
      <c r="A61" s="48" t="str">
        <f>Результаты!A62</f>
        <v>Красносельский</v>
      </c>
      <c r="B61" s="49">
        <f>Результаты!C62</f>
        <v>8054</v>
      </c>
      <c r="C61" s="50" t="str">
        <f>Результаты!E62</f>
        <v>2в</v>
      </c>
      <c r="D61" s="49">
        <f>Результаты!H62</f>
        <v>8054059</v>
      </c>
      <c r="E61" s="51">
        <f>SUM(Результаты!J62:K62)</f>
        <v>1</v>
      </c>
      <c r="F61" s="51">
        <f>SUM(Результаты!L62:M62)</f>
        <v>1</v>
      </c>
      <c r="G61" s="51">
        <f t="shared" si="0"/>
        <v>2</v>
      </c>
      <c r="H61" s="52">
        <f t="shared" si="1"/>
        <v>66.666666666666671</v>
      </c>
      <c r="I61" s="51">
        <f>SUM(Результаты!N62:O62)</f>
        <v>2</v>
      </c>
      <c r="J61" s="51">
        <f>SUM(Результаты!P62:Q62)</f>
        <v>1</v>
      </c>
      <c r="K61" s="51">
        <f>SUM(Результаты!R62:S62)</f>
        <v>1</v>
      </c>
      <c r="L61" s="51">
        <f>SUM(Результаты!T62:U62)</f>
        <v>1</v>
      </c>
      <c r="M61" s="51">
        <f t="shared" si="2"/>
        <v>5</v>
      </c>
      <c r="N61" s="52">
        <f t="shared" si="3"/>
        <v>83.333333333333329</v>
      </c>
      <c r="O61" s="51">
        <f>SUM(Результаты!V62:W62)</f>
        <v>0</v>
      </c>
      <c r="P61" s="52">
        <f t="shared" si="4"/>
        <v>0</v>
      </c>
    </row>
    <row r="62" spans="1:16" x14ac:dyDescent="0.25">
      <c r="A62" s="48" t="str">
        <f>Результаты!A63</f>
        <v>Красносельский</v>
      </c>
      <c r="B62" s="49">
        <f>Результаты!C63</f>
        <v>8054</v>
      </c>
      <c r="C62" s="50" t="str">
        <f>Результаты!E63</f>
        <v>2в</v>
      </c>
      <c r="D62" s="49">
        <f>Результаты!H63</f>
        <v>8054060</v>
      </c>
      <c r="E62" s="51">
        <f>SUM(Результаты!J63:K63)</f>
        <v>2</v>
      </c>
      <c r="F62" s="51">
        <f>SUM(Результаты!L63:M63)</f>
        <v>1</v>
      </c>
      <c r="G62" s="51">
        <f t="shared" si="0"/>
        <v>3</v>
      </c>
      <c r="H62" s="52">
        <f t="shared" si="1"/>
        <v>100</v>
      </c>
      <c r="I62" s="51">
        <f>SUM(Результаты!N63:O63)</f>
        <v>2</v>
      </c>
      <c r="J62" s="51">
        <f>SUM(Результаты!P63:Q63)</f>
        <v>1</v>
      </c>
      <c r="K62" s="51">
        <f>SUM(Результаты!R63:S63)</f>
        <v>2</v>
      </c>
      <c r="L62" s="51">
        <f>SUM(Результаты!T63:U63)</f>
        <v>1</v>
      </c>
      <c r="M62" s="51">
        <f t="shared" si="2"/>
        <v>6</v>
      </c>
      <c r="N62" s="52">
        <f t="shared" si="3"/>
        <v>100</v>
      </c>
      <c r="O62" s="51">
        <f>SUM(Результаты!V63:W63)</f>
        <v>2</v>
      </c>
      <c r="P62" s="52">
        <f t="shared" si="4"/>
        <v>100</v>
      </c>
    </row>
    <row r="63" spans="1:16" x14ac:dyDescent="0.25">
      <c r="A63" s="48" t="str">
        <f>Результаты!A64</f>
        <v>Красносельский</v>
      </c>
      <c r="B63" s="49">
        <f>Результаты!C64</f>
        <v>8054</v>
      </c>
      <c r="C63" s="50" t="str">
        <f>Результаты!E64</f>
        <v>2в</v>
      </c>
      <c r="D63" s="49">
        <f>Результаты!H64</f>
        <v>8054061</v>
      </c>
      <c r="E63" s="51">
        <f>SUM(Результаты!J64:K64)</f>
        <v>2</v>
      </c>
      <c r="F63" s="51">
        <f>SUM(Результаты!L64:M64)</f>
        <v>0</v>
      </c>
      <c r="G63" s="51">
        <f t="shared" si="0"/>
        <v>2</v>
      </c>
      <c r="H63" s="52">
        <f t="shared" si="1"/>
        <v>66.666666666666671</v>
      </c>
      <c r="I63" s="51">
        <f>SUM(Результаты!N64:O64)</f>
        <v>2</v>
      </c>
      <c r="J63" s="51">
        <f>SUM(Результаты!P64:Q64)</f>
        <v>1</v>
      </c>
      <c r="K63" s="51">
        <f>SUM(Результаты!R64:S64)</f>
        <v>2</v>
      </c>
      <c r="L63" s="51">
        <f>SUM(Результаты!T64:U64)</f>
        <v>1</v>
      </c>
      <c r="M63" s="51">
        <f t="shared" si="2"/>
        <v>6</v>
      </c>
      <c r="N63" s="52">
        <f t="shared" si="3"/>
        <v>100</v>
      </c>
      <c r="O63" s="51">
        <f>SUM(Результаты!V64:W64)</f>
        <v>2</v>
      </c>
      <c r="P63" s="52">
        <f t="shared" si="4"/>
        <v>100</v>
      </c>
    </row>
    <row r="64" spans="1:16" x14ac:dyDescent="0.25">
      <c r="A64" s="48" t="str">
        <f>Результаты!A65</f>
        <v>Красносельский</v>
      </c>
      <c r="B64" s="49">
        <f>Результаты!C65</f>
        <v>8054</v>
      </c>
      <c r="C64" s="50" t="str">
        <f>Результаты!E65</f>
        <v>2в</v>
      </c>
      <c r="D64" s="49">
        <f>Результаты!H65</f>
        <v>8054062</v>
      </c>
      <c r="E64" s="51">
        <f>SUM(Результаты!J65:K65)</f>
        <v>2</v>
      </c>
      <c r="F64" s="51">
        <f>SUM(Результаты!L65:M65)</f>
        <v>1</v>
      </c>
      <c r="G64" s="51">
        <f t="shared" si="0"/>
        <v>3</v>
      </c>
      <c r="H64" s="52">
        <f t="shared" si="1"/>
        <v>100</v>
      </c>
      <c r="I64" s="51">
        <f>SUM(Результаты!N65:O65)</f>
        <v>2</v>
      </c>
      <c r="J64" s="51">
        <f>SUM(Результаты!P65:Q65)</f>
        <v>1</v>
      </c>
      <c r="K64" s="51">
        <f>SUM(Результаты!R65:S65)</f>
        <v>2</v>
      </c>
      <c r="L64" s="51">
        <f>SUM(Результаты!T65:U65)</f>
        <v>1</v>
      </c>
      <c r="M64" s="51">
        <f t="shared" si="2"/>
        <v>6</v>
      </c>
      <c r="N64" s="52">
        <f t="shared" si="3"/>
        <v>100</v>
      </c>
      <c r="O64" s="51">
        <f>SUM(Результаты!V65:W65)</f>
        <v>0</v>
      </c>
      <c r="P64" s="52">
        <f t="shared" si="4"/>
        <v>0</v>
      </c>
    </row>
    <row r="65" spans="1:16" x14ac:dyDescent="0.25">
      <c r="A65" s="48" t="str">
        <f>Результаты!A66</f>
        <v>Красносельский</v>
      </c>
      <c r="B65" s="49">
        <f>Результаты!C66</f>
        <v>8054</v>
      </c>
      <c r="C65" s="50" t="str">
        <f>Результаты!E66</f>
        <v>2в</v>
      </c>
      <c r="D65" s="49">
        <f>Результаты!H66</f>
        <v>8054063</v>
      </c>
      <c r="E65" s="51">
        <f>SUM(Результаты!J66:K66)</f>
        <v>2</v>
      </c>
      <c r="F65" s="51">
        <f>SUM(Результаты!L66:M66)</f>
        <v>1</v>
      </c>
      <c r="G65" s="51">
        <f t="shared" si="0"/>
        <v>3</v>
      </c>
      <c r="H65" s="52">
        <f t="shared" si="1"/>
        <v>100</v>
      </c>
      <c r="I65" s="51">
        <f>SUM(Результаты!N66:O66)</f>
        <v>1</v>
      </c>
      <c r="J65" s="51">
        <f>SUM(Результаты!P66:Q66)</f>
        <v>1</v>
      </c>
      <c r="K65" s="51">
        <f>SUM(Результаты!R66:S66)</f>
        <v>2</v>
      </c>
      <c r="L65" s="51">
        <f>SUM(Результаты!T66:U66)</f>
        <v>1</v>
      </c>
      <c r="M65" s="51">
        <f t="shared" si="2"/>
        <v>5</v>
      </c>
      <c r="N65" s="52">
        <f t="shared" si="3"/>
        <v>83.333333333333329</v>
      </c>
      <c r="O65" s="51">
        <f>SUM(Результаты!V66:W66)</f>
        <v>0</v>
      </c>
      <c r="P65" s="52">
        <f t="shared" si="4"/>
        <v>0</v>
      </c>
    </row>
    <row r="66" spans="1:16" x14ac:dyDescent="0.25">
      <c r="A66" s="48" t="str">
        <f>Результаты!A67</f>
        <v>Красносельский</v>
      </c>
      <c r="B66" s="49">
        <f>Результаты!C67</f>
        <v>8054</v>
      </c>
      <c r="C66" s="50" t="str">
        <f>Результаты!E67</f>
        <v>2в</v>
      </c>
      <c r="D66" s="49">
        <f>Результаты!H67</f>
        <v>8054064</v>
      </c>
      <c r="E66" s="51">
        <f>SUM(Результаты!J67:K67)</f>
        <v>2</v>
      </c>
      <c r="F66" s="51">
        <f>SUM(Результаты!L67:M67)</f>
        <v>1</v>
      </c>
      <c r="G66" s="51">
        <f t="shared" si="0"/>
        <v>3</v>
      </c>
      <c r="H66" s="52">
        <f t="shared" si="1"/>
        <v>100</v>
      </c>
      <c r="I66" s="51">
        <f>SUM(Результаты!N67:O67)</f>
        <v>2</v>
      </c>
      <c r="J66" s="51">
        <f>SUM(Результаты!P67:Q67)</f>
        <v>1</v>
      </c>
      <c r="K66" s="51">
        <f>SUM(Результаты!R67:S67)</f>
        <v>2</v>
      </c>
      <c r="L66" s="51">
        <f>SUM(Результаты!T67:U67)</f>
        <v>1</v>
      </c>
      <c r="M66" s="51">
        <f t="shared" si="2"/>
        <v>6</v>
      </c>
      <c r="N66" s="52">
        <f t="shared" si="3"/>
        <v>100</v>
      </c>
      <c r="O66" s="51">
        <f>SUM(Результаты!V67:W67)</f>
        <v>2</v>
      </c>
      <c r="P66" s="52">
        <f t="shared" si="4"/>
        <v>100</v>
      </c>
    </row>
    <row r="67" spans="1:16" x14ac:dyDescent="0.25">
      <c r="A67" s="48" t="str">
        <f>Результаты!A68</f>
        <v>Красносельский</v>
      </c>
      <c r="B67" s="49">
        <f>Результаты!C68</f>
        <v>8054</v>
      </c>
      <c r="C67" s="50" t="str">
        <f>Результаты!E68</f>
        <v>2в</v>
      </c>
      <c r="D67" s="49">
        <f>Результаты!H68</f>
        <v>8054065</v>
      </c>
      <c r="E67" s="51">
        <f>SUM(Результаты!J68:K68)</f>
        <v>0</v>
      </c>
      <c r="F67" s="51">
        <f>SUM(Результаты!L68:M68)</f>
        <v>1</v>
      </c>
      <c r="G67" s="51">
        <f t="shared" si="0"/>
        <v>1</v>
      </c>
      <c r="H67" s="52">
        <f t="shared" si="1"/>
        <v>33.333333333333336</v>
      </c>
      <c r="I67" s="51">
        <f>SUM(Результаты!N68:O68)</f>
        <v>2</v>
      </c>
      <c r="J67" s="51">
        <f>SUM(Результаты!P68:Q68)</f>
        <v>0</v>
      </c>
      <c r="K67" s="51">
        <f>SUM(Результаты!R68:S68)</f>
        <v>2</v>
      </c>
      <c r="L67" s="51">
        <f>SUM(Результаты!T68:U68)</f>
        <v>1</v>
      </c>
      <c r="M67" s="51">
        <f t="shared" si="2"/>
        <v>5</v>
      </c>
      <c r="N67" s="52">
        <f t="shared" si="3"/>
        <v>83.333333333333329</v>
      </c>
      <c r="O67" s="51">
        <f>SUM(Результаты!V68:W68)</f>
        <v>2</v>
      </c>
      <c r="P67" s="52">
        <f t="shared" si="4"/>
        <v>100</v>
      </c>
    </row>
    <row r="68" spans="1:16" x14ac:dyDescent="0.25">
      <c r="A68" s="48" t="str">
        <f>Результаты!A69</f>
        <v>Красносельский</v>
      </c>
      <c r="B68" s="49">
        <f>Результаты!C69</f>
        <v>8054</v>
      </c>
      <c r="C68" s="50" t="str">
        <f>Результаты!E69</f>
        <v>2в</v>
      </c>
      <c r="D68" s="49">
        <f>Результаты!H69</f>
        <v>8054066</v>
      </c>
      <c r="E68" s="51">
        <f>SUM(Результаты!J69:K69)</f>
        <v>2</v>
      </c>
      <c r="F68" s="51">
        <f>SUM(Результаты!L69:M69)</f>
        <v>1</v>
      </c>
      <c r="G68" s="51">
        <f t="shared" ref="G68:G131" si="5">SUM(E68:F68)</f>
        <v>3</v>
      </c>
      <c r="H68" s="52">
        <f t="shared" ref="H68:H131" si="6">G68*100/3</f>
        <v>100</v>
      </c>
      <c r="I68" s="51">
        <f>SUM(Результаты!N69:O69)</f>
        <v>2</v>
      </c>
      <c r="J68" s="51">
        <f>SUM(Результаты!P69:Q69)</f>
        <v>1</v>
      </c>
      <c r="K68" s="51">
        <f>SUM(Результаты!R69:S69)</f>
        <v>2</v>
      </c>
      <c r="L68" s="51">
        <f>SUM(Результаты!T69:U69)</f>
        <v>1</v>
      </c>
      <c r="M68" s="51">
        <f t="shared" ref="M68:M131" si="7">SUM(I68:L68)</f>
        <v>6</v>
      </c>
      <c r="N68" s="52">
        <f t="shared" ref="N68:N131" si="8">M68*100/6</f>
        <v>100</v>
      </c>
      <c r="O68" s="51">
        <f>SUM(Результаты!V69:W69)</f>
        <v>2</v>
      </c>
      <c r="P68" s="52">
        <f t="shared" ref="P68:P131" si="9">O68*100/2</f>
        <v>100</v>
      </c>
    </row>
    <row r="69" spans="1:16" x14ac:dyDescent="0.25">
      <c r="A69" s="48" t="str">
        <f>Результаты!A70</f>
        <v>Красносельский</v>
      </c>
      <c r="B69" s="49">
        <f>Результаты!C70</f>
        <v>8054</v>
      </c>
      <c r="C69" s="50" t="str">
        <f>Результаты!E70</f>
        <v>2в</v>
      </c>
      <c r="D69" s="49">
        <f>Результаты!H70</f>
        <v>8054067</v>
      </c>
      <c r="E69" s="51">
        <f>SUM(Результаты!J70:K70)</f>
        <v>1</v>
      </c>
      <c r="F69" s="51">
        <f>SUM(Результаты!L70:M70)</f>
        <v>1</v>
      </c>
      <c r="G69" s="51">
        <f t="shared" si="5"/>
        <v>2</v>
      </c>
      <c r="H69" s="52">
        <f t="shared" si="6"/>
        <v>66.666666666666671</v>
      </c>
      <c r="I69" s="51">
        <f>SUM(Результаты!N70:O70)</f>
        <v>2</v>
      </c>
      <c r="J69" s="51">
        <f>SUM(Результаты!P70:Q70)</f>
        <v>1</v>
      </c>
      <c r="K69" s="51">
        <f>SUM(Результаты!R70:S70)</f>
        <v>2</v>
      </c>
      <c r="L69" s="51">
        <f>SUM(Результаты!T70:U70)</f>
        <v>1</v>
      </c>
      <c r="M69" s="51">
        <f t="shared" si="7"/>
        <v>6</v>
      </c>
      <c r="N69" s="52">
        <f t="shared" si="8"/>
        <v>100</v>
      </c>
      <c r="O69" s="51">
        <f>SUM(Результаты!V70:W70)</f>
        <v>0</v>
      </c>
      <c r="P69" s="52">
        <f t="shared" si="9"/>
        <v>0</v>
      </c>
    </row>
    <row r="70" spans="1:16" x14ac:dyDescent="0.25">
      <c r="A70" s="48" t="str">
        <f>Результаты!A71</f>
        <v>Красносельский</v>
      </c>
      <c r="B70" s="49">
        <f>Результаты!C71</f>
        <v>8054</v>
      </c>
      <c r="C70" s="50" t="str">
        <f>Результаты!E71</f>
        <v>2в</v>
      </c>
      <c r="D70" s="49">
        <f>Результаты!H71</f>
        <v>8054068</v>
      </c>
      <c r="E70" s="51">
        <f>SUM(Результаты!J71:K71)</f>
        <v>2</v>
      </c>
      <c r="F70" s="51">
        <f>SUM(Результаты!L71:M71)</f>
        <v>1</v>
      </c>
      <c r="G70" s="51">
        <f t="shared" si="5"/>
        <v>3</v>
      </c>
      <c r="H70" s="52">
        <f t="shared" si="6"/>
        <v>100</v>
      </c>
      <c r="I70" s="51">
        <f>SUM(Результаты!N71:O71)</f>
        <v>2</v>
      </c>
      <c r="J70" s="51">
        <f>SUM(Результаты!P71:Q71)</f>
        <v>0</v>
      </c>
      <c r="K70" s="51">
        <f>SUM(Результаты!R71:S71)</f>
        <v>2</v>
      </c>
      <c r="L70" s="51">
        <f>SUM(Результаты!T71:U71)</f>
        <v>1</v>
      </c>
      <c r="M70" s="51">
        <f t="shared" si="7"/>
        <v>5</v>
      </c>
      <c r="N70" s="52">
        <f t="shared" si="8"/>
        <v>83.333333333333329</v>
      </c>
      <c r="O70" s="51">
        <f>SUM(Результаты!V71:W71)</f>
        <v>0</v>
      </c>
      <c r="P70" s="52">
        <f t="shared" si="9"/>
        <v>0</v>
      </c>
    </row>
    <row r="71" spans="1:16" x14ac:dyDescent="0.25">
      <c r="A71" s="48" t="str">
        <f>Результаты!A72</f>
        <v>Красносельский</v>
      </c>
      <c r="B71" s="49">
        <f>Результаты!C72</f>
        <v>8054</v>
      </c>
      <c r="C71" s="50" t="str">
        <f>Результаты!E72</f>
        <v>2в</v>
      </c>
      <c r="D71" s="49">
        <f>Результаты!H72</f>
        <v>8054069</v>
      </c>
      <c r="E71" s="51">
        <f>SUM(Результаты!J72:K72)</f>
        <v>2</v>
      </c>
      <c r="F71" s="51">
        <f>SUM(Результаты!L72:M72)</f>
        <v>0</v>
      </c>
      <c r="G71" s="51">
        <f t="shared" si="5"/>
        <v>2</v>
      </c>
      <c r="H71" s="52">
        <f t="shared" si="6"/>
        <v>66.666666666666671</v>
      </c>
      <c r="I71" s="51">
        <f>SUM(Результаты!N72:O72)</f>
        <v>2</v>
      </c>
      <c r="J71" s="51">
        <f>SUM(Результаты!P72:Q72)</f>
        <v>1</v>
      </c>
      <c r="K71" s="51">
        <f>SUM(Результаты!R72:S72)</f>
        <v>2</v>
      </c>
      <c r="L71" s="51">
        <f>SUM(Результаты!T72:U72)</f>
        <v>1</v>
      </c>
      <c r="M71" s="51">
        <f t="shared" si="7"/>
        <v>6</v>
      </c>
      <c r="N71" s="52">
        <f t="shared" si="8"/>
        <v>100</v>
      </c>
      <c r="O71" s="51">
        <f>SUM(Результаты!V72:W72)</f>
        <v>2</v>
      </c>
      <c r="P71" s="52">
        <f t="shared" si="9"/>
        <v>100</v>
      </c>
    </row>
    <row r="72" spans="1:16" x14ac:dyDescent="0.25">
      <c r="A72" s="48" t="str">
        <f>Результаты!A73</f>
        <v>Красносельский</v>
      </c>
      <c r="B72" s="49">
        <f>Результаты!C73</f>
        <v>8054</v>
      </c>
      <c r="C72" s="50" t="str">
        <f>Результаты!E73</f>
        <v>2в</v>
      </c>
      <c r="D72" s="49">
        <f>Результаты!H73</f>
        <v>8054070</v>
      </c>
      <c r="E72" s="51">
        <f>SUM(Результаты!J73:K73)</f>
        <v>2</v>
      </c>
      <c r="F72" s="51">
        <f>SUM(Результаты!L73:M73)</f>
        <v>0</v>
      </c>
      <c r="G72" s="51">
        <f t="shared" si="5"/>
        <v>2</v>
      </c>
      <c r="H72" s="52">
        <f t="shared" si="6"/>
        <v>66.666666666666671</v>
      </c>
      <c r="I72" s="51">
        <f>SUM(Результаты!N73:O73)</f>
        <v>0</v>
      </c>
      <c r="J72" s="51">
        <f>SUM(Результаты!P73:Q73)</f>
        <v>1</v>
      </c>
      <c r="K72" s="51">
        <f>SUM(Результаты!R73:S73)</f>
        <v>2</v>
      </c>
      <c r="L72" s="51">
        <f>SUM(Результаты!T73:U73)</f>
        <v>1</v>
      </c>
      <c r="M72" s="51">
        <f t="shared" si="7"/>
        <v>4</v>
      </c>
      <c r="N72" s="52">
        <f t="shared" si="8"/>
        <v>66.666666666666671</v>
      </c>
      <c r="O72" s="51">
        <f>SUM(Результаты!V73:W73)</f>
        <v>2</v>
      </c>
      <c r="P72" s="52">
        <f t="shared" si="9"/>
        <v>100</v>
      </c>
    </row>
    <row r="73" spans="1:16" x14ac:dyDescent="0.25">
      <c r="A73" s="48" t="str">
        <f>Результаты!A74</f>
        <v>Красносельский</v>
      </c>
      <c r="B73" s="49">
        <f>Результаты!C74</f>
        <v>8054</v>
      </c>
      <c r="C73" s="50" t="str">
        <f>Результаты!E74</f>
        <v>2в</v>
      </c>
      <c r="D73" s="49">
        <f>Результаты!H74</f>
        <v>8054071</v>
      </c>
      <c r="E73" s="51">
        <f>SUM(Результаты!J74:K74)</f>
        <v>2</v>
      </c>
      <c r="F73" s="51">
        <f>SUM(Результаты!L74:M74)</f>
        <v>1</v>
      </c>
      <c r="G73" s="51">
        <f t="shared" si="5"/>
        <v>3</v>
      </c>
      <c r="H73" s="52">
        <f t="shared" si="6"/>
        <v>100</v>
      </c>
      <c r="I73" s="51">
        <f>SUM(Результаты!N74:O74)</f>
        <v>2</v>
      </c>
      <c r="J73" s="51">
        <f>SUM(Результаты!P74:Q74)</f>
        <v>1</v>
      </c>
      <c r="K73" s="51">
        <f>SUM(Результаты!R74:S74)</f>
        <v>0</v>
      </c>
      <c r="L73" s="51">
        <f>SUM(Результаты!T74:U74)</f>
        <v>1</v>
      </c>
      <c r="M73" s="51">
        <f t="shared" si="7"/>
        <v>4</v>
      </c>
      <c r="N73" s="52">
        <f t="shared" si="8"/>
        <v>66.666666666666671</v>
      </c>
      <c r="O73" s="51">
        <f>SUM(Результаты!V74:W74)</f>
        <v>2</v>
      </c>
      <c r="P73" s="52">
        <f t="shared" si="9"/>
        <v>100</v>
      </c>
    </row>
    <row r="74" spans="1:16" x14ac:dyDescent="0.25">
      <c r="A74" s="48" t="str">
        <f>Результаты!A75</f>
        <v>Красносельский</v>
      </c>
      <c r="B74" s="49">
        <f>Результаты!C75</f>
        <v>8054</v>
      </c>
      <c r="C74" s="50" t="str">
        <f>Результаты!E75</f>
        <v>2в</v>
      </c>
      <c r="D74" s="49">
        <f>Результаты!H75</f>
        <v>8054072</v>
      </c>
      <c r="E74" s="51">
        <f>SUM(Результаты!J75:K75)</f>
        <v>2</v>
      </c>
      <c r="F74" s="51">
        <f>SUM(Результаты!L75:M75)</f>
        <v>1</v>
      </c>
      <c r="G74" s="51">
        <f t="shared" si="5"/>
        <v>3</v>
      </c>
      <c r="H74" s="52">
        <f t="shared" si="6"/>
        <v>100</v>
      </c>
      <c r="I74" s="51">
        <f>SUM(Результаты!N75:O75)</f>
        <v>2</v>
      </c>
      <c r="J74" s="51">
        <f>SUM(Результаты!P75:Q75)</f>
        <v>1</v>
      </c>
      <c r="K74" s="51">
        <f>SUM(Результаты!R75:S75)</f>
        <v>2</v>
      </c>
      <c r="L74" s="51">
        <f>SUM(Результаты!T75:U75)</f>
        <v>1</v>
      </c>
      <c r="M74" s="51">
        <f t="shared" si="7"/>
        <v>6</v>
      </c>
      <c r="N74" s="52">
        <f t="shared" si="8"/>
        <v>100</v>
      </c>
      <c r="O74" s="51">
        <f>SUM(Результаты!V75:W75)</f>
        <v>2</v>
      </c>
      <c r="P74" s="52">
        <f t="shared" si="9"/>
        <v>100</v>
      </c>
    </row>
    <row r="75" spans="1:16" x14ac:dyDescent="0.25">
      <c r="A75" s="48" t="str">
        <f>Результаты!A76</f>
        <v>Красносельский</v>
      </c>
      <c r="B75" s="49">
        <f>Результаты!C76</f>
        <v>8054</v>
      </c>
      <c r="C75" s="50" t="str">
        <f>Результаты!E76</f>
        <v>2в</v>
      </c>
      <c r="D75" s="49">
        <f>Результаты!H76</f>
        <v>8054073</v>
      </c>
      <c r="E75" s="51">
        <f>SUM(Результаты!J76:K76)</f>
        <v>2</v>
      </c>
      <c r="F75" s="51">
        <f>SUM(Результаты!L76:M76)</f>
        <v>1</v>
      </c>
      <c r="G75" s="51">
        <f t="shared" si="5"/>
        <v>3</v>
      </c>
      <c r="H75" s="52">
        <f t="shared" si="6"/>
        <v>100</v>
      </c>
      <c r="I75" s="51">
        <f>SUM(Результаты!N76:O76)</f>
        <v>2</v>
      </c>
      <c r="J75" s="51">
        <f>SUM(Результаты!P76:Q76)</f>
        <v>1</v>
      </c>
      <c r="K75" s="51">
        <f>SUM(Результаты!R76:S76)</f>
        <v>2</v>
      </c>
      <c r="L75" s="51">
        <f>SUM(Результаты!T76:U76)</f>
        <v>1</v>
      </c>
      <c r="M75" s="51">
        <f t="shared" si="7"/>
        <v>6</v>
      </c>
      <c r="N75" s="52">
        <f t="shared" si="8"/>
        <v>100</v>
      </c>
      <c r="O75" s="51">
        <f>SUM(Результаты!V76:W76)</f>
        <v>2</v>
      </c>
      <c r="P75" s="52">
        <f t="shared" si="9"/>
        <v>100</v>
      </c>
    </row>
    <row r="76" spans="1:16" x14ac:dyDescent="0.25">
      <c r="A76" s="48" t="str">
        <f>Результаты!A77</f>
        <v>Красносельский</v>
      </c>
      <c r="B76" s="49">
        <f>Результаты!C77</f>
        <v>8054</v>
      </c>
      <c r="C76" s="50" t="str">
        <f>Результаты!E77</f>
        <v>2в</v>
      </c>
      <c r="D76" s="49">
        <f>Результаты!H77</f>
        <v>8054074</v>
      </c>
      <c r="E76" s="51">
        <f>SUM(Результаты!J77:K77)</f>
        <v>2</v>
      </c>
      <c r="F76" s="51">
        <f>SUM(Результаты!L77:M77)</f>
        <v>1</v>
      </c>
      <c r="G76" s="51">
        <f t="shared" si="5"/>
        <v>3</v>
      </c>
      <c r="H76" s="52">
        <f t="shared" si="6"/>
        <v>100</v>
      </c>
      <c r="I76" s="51">
        <f>SUM(Результаты!N77:O77)</f>
        <v>2</v>
      </c>
      <c r="J76" s="51">
        <f>SUM(Результаты!P77:Q77)</f>
        <v>1</v>
      </c>
      <c r="K76" s="51">
        <f>SUM(Результаты!R77:S77)</f>
        <v>2</v>
      </c>
      <c r="L76" s="51">
        <f>SUM(Результаты!T77:U77)</f>
        <v>1</v>
      </c>
      <c r="M76" s="51">
        <f t="shared" si="7"/>
        <v>6</v>
      </c>
      <c r="N76" s="52">
        <f t="shared" si="8"/>
        <v>100</v>
      </c>
      <c r="O76" s="51">
        <f>SUM(Результаты!V77:W77)</f>
        <v>2</v>
      </c>
      <c r="P76" s="52">
        <f t="shared" si="9"/>
        <v>100</v>
      </c>
    </row>
    <row r="77" spans="1:16" x14ac:dyDescent="0.25">
      <c r="A77" s="48" t="str">
        <f>Результаты!A78</f>
        <v>Красносельский</v>
      </c>
      <c r="B77" s="49">
        <f>Результаты!C78</f>
        <v>8054</v>
      </c>
      <c r="C77" s="50" t="str">
        <f>Результаты!E78</f>
        <v>2в</v>
      </c>
      <c r="D77" s="49">
        <f>Результаты!H78</f>
        <v>8054075</v>
      </c>
      <c r="E77" s="51">
        <f>SUM(Результаты!J78:K78)</f>
        <v>2</v>
      </c>
      <c r="F77" s="51">
        <f>SUM(Результаты!L78:M78)</f>
        <v>0</v>
      </c>
      <c r="G77" s="51">
        <f t="shared" si="5"/>
        <v>2</v>
      </c>
      <c r="H77" s="52">
        <f t="shared" si="6"/>
        <v>66.666666666666671</v>
      </c>
      <c r="I77" s="51">
        <f>SUM(Результаты!N78:O78)</f>
        <v>2</v>
      </c>
      <c r="J77" s="51">
        <f>SUM(Результаты!P78:Q78)</f>
        <v>1</v>
      </c>
      <c r="K77" s="51">
        <f>SUM(Результаты!R78:S78)</f>
        <v>2</v>
      </c>
      <c r="L77" s="51">
        <f>SUM(Результаты!T78:U78)</f>
        <v>1</v>
      </c>
      <c r="M77" s="51">
        <f t="shared" si="7"/>
        <v>6</v>
      </c>
      <c r="N77" s="52">
        <f t="shared" si="8"/>
        <v>100</v>
      </c>
      <c r="O77" s="51">
        <f>SUM(Результаты!V78:W78)</f>
        <v>2</v>
      </c>
      <c r="P77" s="52">
        <f t="shared" si="9"/>
        <v>100</v>
      </c>
    </row>
    <row r="78" spans="1:16" x14ac:dyDescent="0.25">
      <c r="A78" s="48" t="str">
        <f>Результаты!A79</f>
        <v>Красносельский</v>
      </c>
      <c r="B78" s="49">
        <f>Результаты!C79</f>
        <v>8054</v>
      </c>
      <c r="C78" s="50" t="str">
        <f>Результаты!E79</f>
        <v>2в</v>
      </c>
      <c r="D78" s="49">
        <f>Результаты!H79</f>
        <v>8054076</v>
      </c>
      <c r="E78" s="51">
        <f>SUM(Результаты!J79:K79)</f>
        <v>2</v>
      </c>
      <c r="F78" s="51">
        <f>SUM(Результаты!L79:M79)</f>
        <v>1</v>
      </c>
      <c r="G78" s="51">
        <f t="shared" si="5"/>
        <v>3</v>
      </c>
      <c r="H78" s="52">
        <f t="shared" si="6"/>
        <v>100</v>
      </c>
      <c r="I78" s="51">
        <f>SUM(Результаты!N79:O79)</f>
        <v>2</v>
      </c>
      <c r="J78" s="51">
        <f>SUM(Результаты!P79:Q79)</f>
        <v>1</v>
      </c>
      <c r="K78" s="51">
        <f>SUM(Результаты!R79:S79)</f>
        <v>2</v>
      </c>
      <c r="L78" s="51">
        <f>SUM(Результаты!T79:U79)</f>
        <v>1</v>
      </c>
      <c r="M78" s="51">
        <f t="shared" si="7"/>
        <v>6</v>
      </c>
      <c r="N78" s="52">
        <f t="shared" si="8"/>
        <v>100</v>
      </c>
      <c r="O78" s="51">
        <f>SUM(Результаты!V79:W79)</f>
        <v>2</v>
      </c>
      <c r="P78" s="52">
        <f t="shared" si="9"/>
        <v>100</v>
      </c>
    </row>
    <row r="79" spans="1:16" x14ac:dyDescent="0.25">
      <c r="A79" s="48" t="str">
        <f>Результаты!A80</f>
        <v>Красносельский</v>
      </c>
      <c r="B79" s="49">
        <f>Результаты!C80</f>
        <v>8054</v>
      </c>
      <c r="C79" s="50" t="str">
        <f>Результаты!E80</f>
        <v>2в</v>
      </c>
      <c r="D79" s="49">
        <f>Результаты!H80</f>
        <v>8054077</v>
      </c>
      <c r="E79" s="51">
        <f>SUM(Результаты!J80:K80)</f>
        <v>2</v>
      </c>
      <c r="F79" s="51">
        <f>SUM(Результаты!L80:M80)</f>
        <v>1</v>
      </c>
      <c r="G79" s="51">
        <f t="shared" si="5"/>
        <v>3</v>
      </c>
      <c r="H79" s="52">
        <f t="shared" si="6"/>
        <v>100</v>
      </c>
      <c r="I79" s="51">
        <f>SUM(Результаты!N80:O80)</f>
        <v>2</v>
      </c>
      <c r="J79" s="51">
        <f>SUM(Результаты!P80:Q80)</f>
        <v>1</v>
      </c>
      <c r="K79" s="51">
        <f>SUM(Результаты!R80:S80)</f>
        <v>1</v>
      </c>
      <c r="L79" s="51">
        <f>SUM(Результаты!T80:U80)</f>
        <v>1</v>
      </c>
      <c r="M79" s="51">
        <f t="shared" si="7"/>
        <v>5</v>
      </c>
      <c r="N79" s="52">
        <f t="shared" si="8"/>
        <v>83.333333333333329</v>
      </c>
      <c r="O79" s="51">
        <f>SUM(Результаты!V80:W80)</f>
        <v>2</v>
      </c>
      <c r="P79" s="52">
        <f t="shared" si="9"/>
        <v>100</v>
      </c>
    </row>
    <row r="80" spans="1:16" x14ac:dyDescent="0.25">
      <c r="A80" s="48" t="str">
        <f>Результаты!A81</f>
        <v>Красносельский</v>
      </c>
      <c r="B80" s="49">
        <f>Результаты!C81</f>
        <v>8054</v>
      </c>
      <c r="C80" s="50" t="str">
        <f>Результаты!E81</f>
        <v>2в</v>
      </c>
      <c r="D80" s="49">
        <f>Результаты!H81</f>
        <v>8054078</v>
      </c>
      <c r="E80" s="51">
        <f>SUM(Результаты!J81:K81)</f>
        <v>2</v>
      </c>
      <c r="F80" s="51">
        <f>SUM(Результаты!L81:M81)</f>
        <v>0</v>
      </c>
      <c r="G80" s="51">
        <f t="shared" si="5"/>
        <v>2</v>
      </c>
      <c r="H80" s="52">
        <f t="shared" si="6"/>
        <v>66.666666666666671</v>
      </c>
      <c r="I80" s="51">
        <f>SUM(Результаты!N81:O81)</f>
        <v>2</v>
      </c>
      <c r="J80" s="51">
        <f>SUM(Результаты!P81:Q81)</f>
        <v>1</v>
      </c>
      <c r="K80" s="51">
        <f>SUM(Результаты!R81:S81)</f>
        <v>2</v>
      </c>
      <c r="L80" s="51">
        <f>SUM(Результаты!T81:U81)</f>
        <v>0</v>
      </c>
      <c r="M80" s="51">
        <f t="shared" si="7"/>
        <v>5</v>
      </c>
      <c r="N80" s="52">
        <f t="shared" si="8"/>
        <v>83.333333333333329</v>
      </c>
      <c r="O80" s="51">
        <f>SUM(Результаты!V81:W81)</f>
        <v>2</v>
      </c>
      <c r="P80" s="52">
        <f t="shared" si="9"/>
        <v>100</v>
      </c>
    </row>
    <row r="81" spans="1:16" x14ac:dyDescent="0.25">
      <c r="A81" s="48" t="str">
        <f>Результаты!A82</f>
        <v>Красносельский</v>
      </c>
      <c r="B81" s="49">
        <f>Результаты!C82</f>
        <v>8054</v>
      </c>
      <c r="C81" s="50" t="str">
        <f>Результаты!E82</f>
        <v>2в</v>
      </c>
      <c r="D81" s="49">
        <f>Результаты!H82</f>
        <v>8054079</v>
      </c>
      <c r="E81" s="51">
        <f>SUM(Результаты!J82:K82)</f>
        <v>2</v>
      </c>
      <c r="F81" s="51">
        <f>SUM(Результаты!L82:M82)</f>
        <v>1</v>
      </c>
      <c r="G81" s="51">
        <f t="shared" si="5"/>
        <v>3</v>
      </c>
      <c r="H81" s="52">
        <f t="shared" si="6"/>
        <v>100</v>
      </c>
      <c r="I81" s="51">
        <f>SUM(Результаты!N82:O82)</f>
        <v>2</v>
      </c>
      <c r="J81" s="51">
        <f>SUM(Результаты!P82:Q82)</f>
        <v>1</v>
      </c>
      <c r="K81" s="51">
        <f>SUM(Результаты!R82:S82)</f>
        <v>2</v>
      </c>
      <c r="L81" s="51">
        <f>SUM(Результаты!T82:U82)</f>
        <v>1</v>
      </c>
      <c r="M81" s="51">
        <f t="shared" si="7"/>
        <v>6</v>
      </c>
      <c r="N81" s="52">
        <f t="shared" si="8"/>
        <v>100</v>
      </c>
      <c r="O81" s="51">
        <f>SUM(Результаты!V82:W82)</f>
        <v>1</v>
      </c>
      <c r="P81" s="52">
        <f t="shared" si="9"/>
        <v>50</v>
      </c>
    </row>
    <row r="82" spans="1:16" x14ac:dyDescent="0.25">
      <c r="A82" s="48" t="str">
        <f>Результаты!A83</f>
        <v>Красносельский</v>
      </c>
      <c r="B82" s="49">
        <f>Результаты!C83</f>
        <v>8054</v>
      </c>
      <c r="C82" s="50" t="str">
        <f>Результаты!E83</f>
        <v>2в</v>
      </c>
      <c r="D82" s="49">
        <f>Результаты!H83</f>
        <v>8054080</v>
      </c>
      <c r="E82" s="51">
        <f>SUM(Результаты!J83:K83)</f>
        <v>0</v>
      </c>
      <c r="F82" s="51">
        <f>SUM(Результаты!L83:M83)</f>
        <v>1</v>
      </c>
      <c r="G82" s="51">
        <f t="shared" si="5"/>
        <v>1</v>
      </c>
      <c r="H82" s="52">
        <f t="shared" si="6"/>
        <v>33.333333333333336</v>
      </c>
      <c r="I82" s="51">
        <f>SUM(Результаты!N83:O83)</f>
        <v>2</v>
      </c>
      <c r="J82" s="51">
        <f>SUM(Результаты!P83:Q83)</f>
        <v>1</v>
      </c>
      <c r="K82" s="51">
        <f>SUM(Результаты!R83:S83)</f>
        <v>2</v>
      </c>
      <c r="L82" s="51">
        <f>SUM(Результаты!T83:U83)</f>
        <v>1</v>
      </c>
      <c r="M82" s="51">
        <f t="shared" si="7"/>
        <v>6</v>
      </c>
      <c r="N82" s="52">
        <f t="shared" si="8"/>
        <v>100</v>
      </c>
      <c r="O82" s="51">
        <f>SUM(Результаты!V83:W83)</f>
        <v>2</v>
      </c>
      <c r="P82" s="52">
        <f t="shared" si="9"/>
        <v>100</v>
      </c>
    </row>
    <row r="83" spans="1:16" x14ac:dyDescent="0.25">
      <c r="A83" s="48" t="str">
        <f>Результаты!A84</f>
        <v>Красносельский</v>
      </c>
      <c r="B83" s="49">
        <f>Результаты!C84</f>
        <v>8054</v>
      </c>
      <c r="C83" s="50" t="str">
        <f>Результаты!E84</f>
        <v>2в</v>
      </c>
      <c r="D83" s="49">
        <f>Результаты!H84</f>
        <v>8054081</v>
      </c>
      <c r="E83" s="51">
        <f>SUM(Результаты!J84:K84)</f>
        <v>2</v>
      </c>
      <c r="F83" s="51">
        <f>SUM(Результаты!L84:M84)</f>
        <v>1</v>
      </c>
      <c r="G83" s="51">
        <f t="shared" si="5"/>
        <v>3</v>
      </c>
      <c r="H83" s="52">
        <f t="shared" si="6"/>
        <v>100</v>
      </c>
      <c r="I83" s="51">
        <f>SUM(Результаты!N84:O84)</f>
        <v>2</v>
      </c>
      <c r="J83" s="51">
        <f>SUM(Результаты!P84:Q84)</f>
        <v>1</v>
      </c>
      <c r="K83" s="51">
        <f>SUM(Результаты!R84:S84)</f>
        <v>2</v>
      </c>
      <c r="L83" s="51">
        <f>SUM(Результаты!T84:U84)</f>
        <v>1</v>
      </c>
      <c r="M83" s="51">
        <f t="shared" si="7"/>
        <v>6</v>
      </c>
      <c r="N83" s="52">
        <f t="shared" si="8"/>
        <v>100</v>
      </c>
      <c r="O83" s="51">
        <f>SUM(Результаты!V84:W84)</f>
        <v>2</v>
      </c>
      <c r="P83" s="52">
        <f t="shared" si="9"/>
        <v>100</v>
      </c>
    </row>
    <row r="84" spans="1:16" x14ac:dyDescent="0.25">
      <c r="A84" s="48" t="str">
        <f>Результаты!A85</f>
        <v>Красносельский</v>
      </c>
      <c r="B84" s="49">
        <f>Результаты!C85</f>
        <v>8054</v>
      </c>
      <c r="C84" s="50" t="str">
        <f>Результаты!E85</f>
        <v>2в</v>
      </c>
      <c r="D84" s="49">
        <f>Результаты!H85</f>
        <v>8054082</v>
      </c>
      <c r="E84" s="51">
        <f>SUM(Результаты!J85:K85)</f>
        <v>2</v>
      </c>
      <c r="F84" s="51">
        <f>SUM(Результаты!L85:M85)</f>
        <v>1</v>
      </c>
      <c r="G84" s="51">
        <f t="shared" si="5"/>
        <v>3</v>
      </c>
      <c r="H84" s="52">
        <f t="shared" si="6"/>
        <v>100</v>
      </c>
      <c r="I84" s="51">
        <f>SUM(Результаты!N85:O85)</f>
        <v>2</v>
      </c>
      <c r="J84" s="51">
        <f>SUM(Результаты!P85:Q85)</f>
        <v>1</v>
      </c>
      <c r="K84" s="51">
        <f>SUM(Результаты!R85:S85)</f>
        <v>2</v>
      </c>
      <c r="L84" s="51">
        <f>SUM(Результаты!T85:U85)</f>
        <v>1</v>
      </c>
      <c r="M84" s="51">
        <f t="shared" si="7"/>
        <v>6</v>
      </c>
      <c r="N84" s="52">
        <f t="shared" si="8"/>
        <v>100</v>
      </c>
      <c r="O84" s="51">
        <f>SUM(Результаты!V85:W85)</f>
        <v>2</v>
      </c>
      <c r="P84" s="52">
        <f t="shared" si="9"/>
        <v>100</v>
      </c>
    </row>
    <row r="85" spans="1:16" x14ac:dyDescent="0.25">
      <c r="A85" s="48" t="str">
        <f>Результаты!A86</f>
        <v>Красносельский</v>
      </c>
      <c r="B85" s="49">
        <f>Результаты!C86</f>
        <v>8054</v>
      </c>
      <c r="C85" s="50" t="str">
        <f>Результаты!E86</f>
        <v>2г</v>
      </c>
      <c r="D85" s="49">
        <f>Результаты!H86</f>
        <v>8054083</v>
      </c>
      <c r="E85" s="51">
        <f>SUM(Результаты!J86:K86)</f>
        <v>0</v>
      </c>
      <c r="F85" s="51">
        <f>SUM(Результаты!L86:M86)</f>
        <v>1</v>
      </c>
      <c r="G85" s="51">
        <f t="shared" si="5"/>
        <v>1</v>
      </c>
      <c r="H85" s="52">
        <f t="shared" si="6"/>
        <v>33.333333333333336</v>
      </c>
      <c r="I85" s="51">
        <f>SUM(Результаты!N86:O86)</f>
        <v>0</v>
      </c>
      <c r="J85" s="51">
        <f>SUM(Результаты!P86:Q86)</f>
        <v>0</v>
      </c>
      <c r="K85" s="51">
        <f>SUM(Результаты!R86:S86)</f>
        <v>0</v>
      </c>
      <c r="L85" s="51">
        <f>SUM(Результаты!T86:U86)</f>
        <v>0</v>
      </c>
      <c r="M85" s="51">
        <f t="shared" si="7"/>
        <v>0</v>
      </c>
      <c r="N85" s="52">
        <f t="shared" si="8"/>
        <v>0</v>
      </c>
      <c r="O85" s="51">
        <f>SUM(Результаты!V86:W86)</f>
        <v>0</v>
      </c>
      <c r="P85" s="52">
        <f t="shared" si="9"/>
        <v>0</v>
      </c>
    </row>
    <row r="86" spans="1:16" x14ac:dyDescent="0.25">
      <c r="A86" s="48" t="str">
        <f>Результаты!A87</f>
        <v>Красносельский</v>
      </c>
      <c r="B86" s="49">
        <f>Результаты!C87</f>
        <v>8054</v>
      </c>
      <c r="C86" s="50" t="str">
        <f>Результаты!E87</f>
        <v>2г</v>
      </c>
      <c r="D86" s="49">
        <f>Результаты!H87</f>
        <v>8054084</v>
      </c>
      <c r="E86" s="51">
        <f>SUM(Результаты!J87:K87)</f>
        <v>0</v>
      </c>
      <c r="F86" s="51">
        <f>SUM(Результаты!L87:M87)</f>
        <v>1</v>
      </c>
      <c r="G86" s="51">
        <f t="shared" si="5"/>
        <v>1</v>
      </c>
      <c r="H86" s="52">
        <f t="shared" si="6"/>
        <v>33.333333333333336</v>
      </c>
      <c r="I86" s="51">
        <f>SUM(Результаты!N87:O87)</f>
        <v>0</v>
      </c>
      <c r="J86" s="51">
        <f>SUM(Результаты!P87:Q87)</f>
        <v>1</v>
      </c>
      <c r="K86" s="51">
        <f>SUM(Результаты!R87:S87)</f>
        <v>2</v>
      </c>
      <c r="L86" s="51">
        <f>SUM(Результаты!T87:U87)</f>
        <v>1</v>
      </c>
      <c r="M86" s="51">
        <f t="shared" si="7"/>
        <v>4</v>
      </c>
      <c r="N86" s="52">
        <f t="shared" si="8"/>
        <v>66.666666666666671</v>
      </c>
      <c r="O86" s="51">
        <f>SUM(Результаты!V87:W87)</f>
        <v>0</v>
      </c>
      <c r="P86" s="52">
        <f t="shared" si="9"/>
        <v>0</v>
      </c>
    </row>
    <row r="87" spans="1:16" x14ac:dyDescent="0.25">
      <c r="A87" s="48" t="str">
        <f>Результаты!A88</f>
        <v>Красносельский</v>
      </c>
      <c r="B87" s="49">
        <f>Результаты!C88</f>
        <v>8054</v>
      </c>
      <c r="C87" s="50" t="str">
        <f>Результаты!E88</f>
        <v>2г</v>
      </c>
      <c r="D87" s="49">
        <f>Результаты!H88</f>
        <v>8054085</v>
      </c>
      <c r="E87" s="51">
        <f>SUM(Результаты!J88:K88)</f>
        <v>0</v>
      </c>
      <c r="F87" s="51">
        <f>SUM(Результаты!L88:M88)</f>
        <v>1</v>
      </c>
      <c r="G87" s="51">
        <f t="shared" si="5"/>
        <v>1</v>
      </c>
      <c r="H87" s="52">
        <f t="shared" si="6"/>
        <v>33.333333333333336</v>
      </c>
      <c r="I87" s="51">
        <f>SUM(Результаты!N88:O88)</f>
        <v>2</v>
      </c>
      <c r="J87" s="51">
        <f>SUM(Результаты!P88:Q88)</f>
        <v>1</v>
      </c>
      <c r="K87" s="51">
        <f>SUM(Результаты!R88:S88)</f>
        <v>2</v>
      </c>
      <c r="L87" s="51">
        <f>SUM(Результаты!T88:U88)</f>
        <v>0</v>
      </c>
      <c r="M87" s="51">
        <f t="shared" si="7"/>
        <v>5</v>
      </c>
      <c r="N87" s="52">
        <f t="shared" si="8"/>
        <v>83.333333333333329</v>
      </c>
      <c r="O87" s="51">
        <f>SUM(Результаты!V88:W88)</f>
        <v>2</v>
      </c>
      <c r="P87" s="52">
        <f t="shared" si="9"/>
        <v>100</v>
      </c>
    </row>
    <row r="88" spans="1:16" x14ac:dyDescent="0.25">
      <c r="A88" s="48" t="str">
        <f>Результаты!A89</f>
        <v>Красносельский</v>
      </c>
      <c r="B88" s="49">
        <f>Результаты!C89</f>
        <v>8054</v>
      </c>
      <c r="C88" s="50" t="str">
        <f>Результаты!E89</f>
        <v>2г</v>
      </c>
      <c r="D88" s="49">
        <f>Результаты!H89</f>
        <v>8054086</v>
      </c>
      <c r="E88" s="51">
        <f>SUM(Результаты!J89:K89)</f>
        <v>2</v>
      </c>
      <c r="F88" s="51">
        <f>SUM(Результаты!L89:M89)</f>
        <v>1</v>
      </c>
      <c r="G88" s="51">
        <f t="shared" si="5"/>
        <v>3</v>
      </c>
      <c r="H88" s="52">
        <f t="shared" si="6"/>
        <v>100</v>
      </c>
      <c r="I88" s="51">
        <f>SUM(Результаты!N89:O89)</f>
        <v>2</v>
      </c>
      <c r="J88" s="51">
        <f>SUM(Результаты!P89:Q89)</f>
        <v>1</v>
      </c>
      <c r="K88" s="51">
        <f>SUM(Результаты!R89:S89)</f>
        <v>0</v>
      </c>
      <c r="L88" s="51">
        <f>SUM(Результаты!T89:U89)</f>
        <v>1</v>
      </c>
      <c r="M88" s="51">
        <f t="shared" si="7"/>
        <v>4</v>
      </c>
      <c r="N88" s="52">
        <f t="shared" si="8"/>
        <v>66.666666666666671</v>
      </c>
      <c r="O88" s="51">
        <f>SUM(Результаты!V89:W89)</f>
        <v>0</v>
      </c>
      <c r="P88" s="52">
        <f t="shared" si="9"/>
        <v>0</v>
      </c>
    </row>
    <row r="89" spans="1:16" x14ac:dyDescent="0.25">
      <c r="A89" s="48" t="str">
        <f>Результаты!A90</f>
        <v>Красносельский</v>
      </c>
      <c r="B89" s="49">
        <f>Результаты!C90</f>
        <v>8054</v>
      </c>
      <c r="C89" s="50" t="str">
        <f>Результаты!E90</f>
        <v>2г</v>
      </c>
      <c r="D89" s="49">
        <f>Результаты!H90</f>
        <v>8054087</v>
      </c>
      <c r="E89" s="51">
        <f>SUM(Результаты!J90:K90)</f>
        <v>2</v>
      </c>
      <c r="F89" s="51">
        <f>SUM(Результаты!L90:M90)</f>
        <v>1</v>
      </c>
      <c r="G89" s="51">
        <f t="shared" si="5"/>
        <v>3</v>
      </c>
      <c r="H89" s="52">
        <f t="shared" si="6"/>
        <v>100</v>
      </c>
      <c r="I89" s="51">
        <f>SUM(Результаты!N90:O90)</f>
        <v>2</v>
      </c>
      <c r="J89" s="51">
        <f>SUM(Результаты!P90:Q90)</f>
        <v>1</v>
      </c>
      <c r="K89" s="51">
        <f>SUM(Результаты!R90:S90)</f>
        <v>2</v>
      </c>
      <c r="L89" s="51">
        <f>SUM(Результаты!T90:U90)</f>
        <v>1</v>
      </c>
      <c r="M89" s="51">
        <f t="shared" si="7"/>
        <v>6</v>
      </c>
      <c r="N89" s="52">
        <f t="shared" si="8"/>
        <v>100</v>
      </c>
      <c r="O89" s="51">
        <f>SUM(Результаты!V90:W90)</f>
        <v>0</v>
      </c>
      <c r="P89" s="52">
        <f t="shared" si="9"/>
        <v>0</v>
      </c>
    </row>
    <row r="90" spans="1:16" x14ac:dyDescent="0.25">
      <c r="A90" s="48" t="str">
        <f>Результаты!A91</f>
        <v>Красносельский</v>
      </c>
      <c r="B90" s="49">
        <f>Результаты!C91</f>
        <v>8054</v>
      </c>
      <c r="C90" s="50" t="str">
        <f>Результаты!E91</f>
        <v>2г</v>
      </c>
      <c r="D90" s="49">
        <f>Результаты!H91</f>
        <v>8054088</v>
      </c>
      <c r="E90" s="51">
        <f>SUM(Результаты!J91:K91)</f>
        <v>0</v>
      </c>
      <c r="F90" s="51">
        <f>SUM(Результаты!L91:M91)</f>
        <v>1</v>
      </c>
      <c r="G90" s="51">
        <f t="shared" si="5"/>
        <v>1</v>
      </c>
      <c r="H90" s="52">
        <f t="shared" si="6"/>
        <v>33.333333333333336</v>
      </c>
      <c r="I90" s="51">
        <f>SUM(Результаты!N91:O91)</f>
        <v>0</v>
      </c>
      <c r="J90" s="51">
        <f>SUM(Результаты!P91:Q91)</f>
        <v>0</v>
      </c>
      <c r="K90" s="51">
        <f>SUM(Результаты!R91:S91)</f>
        <v>1</v>
      </c>
      <c r="L90" s="51">
        <f>SUM(Результаты!T91:U91)</f>
        <v>1</v>
      </c>
      <c r="M90" s="51">
        <f t="shared" si="7"/>
        <v>2</v>
      </c>
      <c r="N90" s="52">
        <f t="shared" si="8"/>
        <v>33.333333333333336</v>
      </c>
      <c r="O90" s="51">
        <f>SUM(Результаты!V91:W91)</f>
        <v>0</v>
      </c>
      <c r="P90" s="52">
        <f t="shared" si="9"/>
        <v>0</v>
      </c>
    </row>
    <row r="91" spans="1:16" x14ac:dyDescent="0.25">
      <c r="A91" s="48" t="str">
        <f>Результаты!A92</f>
        <v>Красносельский</v>
      </c>
      <c r="B91" s="49">
        <f>Результаты!C92</f>
        <v>8054</v>
      </c>
      <c r="C91" s="50" t="str">
        <f>Результаты!E92</f>
        <v>2г</v>
      </c>
      <c r="D91" s="49">
        <f>Результаты!H92</f>
        <v>8054089</v>
      </c>
      <c r="E91" s="51">
        <f>SUM(Результаты!J92:K92)</f>
        <v>2</v>
      </c>
      <c r="F91" s="51">
        <f>SUM(Результаты!L92:M92)</f>
        <v>1</v>
      </c>
      <c r="G91" s="51">
        <f t="shared" si="5"/>
        <v>3</v>
      </c>
      <c r="H91" s="52">
        <f t="shared" si="6"/>
        <v>100</v>
      </c>
      <c r="I91" s="51">
        <f>SUM(Результаты!N92:O92)</f>
        <v>2</v>
      </c>
      <c r="J91" s="51">
        <f>SUM(Результаты!P92:Q92)</f>
        <v>1</v>
      </c>
      <c r="K91" s="51">
        <f>SUM(Результаты!R92:S92)</f>
        <v>2</v>
      </c>
      <c r="L91" s="51">
        <f>SUM(Результаты!T92:U92)</f>
        <v>1</v>
      </c>
      <c r="M91" s="51">
        <f t="shared" si="7"/>
        <v>6</v>
      </c>
      <c r="N91" s="52">
        <f t="shared" si="8"/>
        <v>100</v>
      </c>
      <c r="O91" s="51">
        <f>SUM(Результаты!V92:W92)</f>
        <v>2</v>
      </c>
      <c r="P91" s="52">
        <f t="shared" si="9"/>
        <v>100</v>
      </c>
    </row>
    <row r="92" spans="1:16" x14ac:dyDescent="0.25">
      <c r="A92" s="48" t="str">
        <f>Результаты!A93</f>
        <v>Красносельский</v>
      </c>
      <c r="B92" s="49">
        <f>Результаты!C93</f>
        <v>8054</v>
      </c>
      <c r="C92" s="50" t="str">
        <f>Результаты!E93</f>
        <v>2г</v>
      </c>
      <c r="D92" s="49">
        <f>Результаты!H93</f>
        <v>8054090</v>
      </c>
      <c r="E92" s="51">
        <f>SUM(Результаты!J93:K93)</f>
        <v>2</v>
      </c>
      <c r="F92" s="51">
        <f>SUM(Результаты!L93:M93)</f>
        <v>1</v>
      </c>
      <c r="G92" s="51">
        <f t="shared" si="5"/>
        <v>3</v>
      </c>
      <c r="H92" s="52">
        <f t="shared" si="6"/>
        <v>100</v>
      </c>
      <c r="I92" s="51">
        <f>SUM(Результаты!N93:O93)</f>
        <v>2</v>
      </c>
      <c r="J92" s="51">
        <f>SUM(Результаты!P93:Q93)</f>
        <v>1</v>
      </c>
      <c r="K92" s="51">
        <f>SUM(Результаты!R93:S93)</f>
        <v>2</v>
      </c>
      <c r="L92" s="51">
        <f>SUM(Результаты!T93:U93)</f>
        <v>1</v>
      </c>
      <c r="M92" s="51">
        <f t="shared" si="7"/>
        <v>6</v>
      </c>
      <c r="N92" s="52">
        <f t="shared" si="8"/>
        <v>100</v>
      </c>
      <c r="O92" s="51">
        <f>SUM(Результаты!V93:W93)</f>
        <v>2</v>
      </c>
      <c r="P92" s="52">
        <f t="shared" si="9"/>
        <v>100</v>
      </c>
    </row>
    <row r="93" spans="1:16" x14ac:dyDescent="0.25">
      <c r="A93" s="48" t="str">
        <f>Результаты!A94</f>
        <v>Красносельский</v>
      </c>
      <c r="B93" s="49">
        <f>Результаты!C94</f>
        <v>8054</v>
      </c>
      <c r="C93" s="50" t="str">
        <f>Результаты!E94</f>
        <v>2г</v>
      </c>
      <c r="D93" s="49">
        <f>Результаты!H94</f>
        <v>8054091</v>
      </c>
      <c r="E93" s="51">
        <f>SUM(Результаты!J94:K94)</f>
        <v>2</v>
      </c>
      <c r="F93" s="51">
        <f>SUM(Результаты!L94:M94)</f>
        <v>1</v>
      </c>
      <c r="G93" s="51">
        <f t="shared" si="5"/>
        <v>3</v>
      </c>
      <c r="H93" s="52">
        <f t="shared" si="6"/>
        <v>100</v>
      </c>
      <c r="I93" s="51">
        <f>SUM(Результаты!N94:O94)</f>
        <v>2</v>
      </c>
      <c r="J93" s="51">
        <f>SUM(Результаты!P94:Q94)</f>
        <v>0</v>
      </c>
      <c r="K93" s="51">
        <f>SUM(Результаты!R94:S94)</f>
        <v>2</v>
      </c>
      <c r="L93" s="51">
        <f>SUM(Результаты!T94:U94)</f>
        <v>1</v>
      </c>
      <c r="M93" s="51">
        <f t="shared" si="7"/>
        <v>5</v>
      </c>
      <c r="N93" s="52">
        <f t="shared" si="8"/>
        <v>83.333333333333329</v>
      </c>
      <c r="O93" s="51">
        <f>SUM(Результаты!V94:W94)</f>
        <v>2</v>
      </c>
      <c r="P93" s="52">
        <f t="shared" si="9"/>
        <v>100</v>
      </c>
    </row>
    <row r="94" spans="1:16" x14ac:dyDescent="0.25">
      <c r="A94" s="48" t="str">
        <f>Результаты!A95</f>
        <v>Красносельский</v>
      </c>
      <c r="B94" s="49">
        <f>Результаты!C95</f>
        <v>8054</v>
      </c>
      <c r="C94" s="50" t="str">
        <f>Результаты!E95</f>
        <v>2г</v>
      </c>
      <c r="D94" s="49">
        <f>Результаты!H95</f>
        <v>8054092</v>
      </c>
      <c r="E94" s="51">
        <f>SUM(Результаты!J95:K95)</f>
        <v>1</v>
      </c>
      <c r="F94" s="51">
        <f>SUM(Результаты!L95:M95)</f>
        <v>1</v>
      </c>
      <c r="G94" s="51">
        <f t="shared" si="5"/>
        <v>2</v>
      </c>
      <c r="H94" s="52">
        <f t="shared" si="6"/>
        <v>66.666666666666671</v>
      </c>
      <c r="I94" s="51">
        <f>SUM(Результаты!N95:O95)</f>
        <v>0</v>
      </c>
      <c r="J94" s="51">
        <f>SUM(Результаты!P95:Q95)</f>
        <v>1</v>
      </c>
      <c r="K94" s="51">
        <f>SUM(Результаты!R95:S95)</f>
        <v>2</v>
      </c>
      <c r="L94" s="51">
        <f>SUM(Результаты!T95:U95)</f>
        <v>0</v>
      </c>
      <c r="M94" s="51">
        <f t="shared" si="7"/>
        <v>3</v>
      </c>
      <c r="N94" s="52">
        <f t="shared" si="8"/>
        <v>50</v>
      </c>
      <c r="O94" s="51">
        <f>SUM(Результаты!V95:W95)</f>
        <v>0</v>
      </c>
      <c r="P94" s="52">
        <f t="shared" si="9"/>
        <v>0</v>
      </c>
    </row>
    <row r="95" spans="1:16" x14ac:dyDescent="0.25">
      <c r="A95" s="48" t="str">
        <f>Результаты!A96</f>
        <v>Красносельский</v>
      </c>
      <c r="B95" s="49">
        <f>Результаты!C96</f>
        <v>8054</v>
      </c>
      <c r="C95" s="50" t="str">
        <f>Результаты!E96</f>
        <v>2г</v>
      </c>
      <c r="D95" s="49">
        <f>Результаты!H96</f>
        <v>8054093</v>
      </c>
      <c r="E95" s="51">
        <f>SUM(Результаты!J96:K96)</f>
        <v>0</v>
      </c>
      <c r="F95" s="51">
        <f>SUM(Результаты!L96:M96)</f>
        <v>1</v>
      </c>
      <c r="G95" s="51">
        <f t="shared" si="5"/>
        <v>1</v>
      </c>
      <c r="H95" s="52">
        <f t="shared" si="6"/>
        <v>33.333333333333336</v>
      </c>
      <c r="I95" s="51">
        <f>SUM(Результаты!N96:O96)</f>
        <v>2</v>
      </c>
      <c r="J95" s="51">
        <f>SUM(Результаты!P96:Q96)</f>
        <v>0</v>
      </c>
      <c r="K95" s="51">
        <f>SUM(Результаты!R96:S96)</f>
        <v>0</v>
      </c>
      <c r="L95" s="51">
        <f>SUM(Результаты!T96:U96)</f>
        <v>0</v>
      </c>
      <c r="M95" s="51">
        <f t="shared" si="7"/>
        <v>2</v>
      </c>
      <c r="N95" s="52">
        <f t="shared" si="8"/>
        <v>33.333333333333336</v>
      </c>
      <c r="O95" s="51">
        <f>SUM(Результаты!V96:W96)</f>
        <v>0</v>
      </c>
      <c r="P95" s="52">
        <f t="shared" si="9"/>
        <v>0</v>
      </c>
    </row>
    <row r="96" spans="1:16" x14ac:dyDescent="0.25">
      <c r="A96" s="48" t="str">
        <f>Результаты!A97</f>
        <v>Красносельский</v>
      </c>
      <c r="B96" s="49">
        <f>Результаты!C97</f>
        <v>8054</v>
      </c>
      <c r="C96" s="50" t="str">
        <f>Результаты!E97</f>
        <v>2г</v>
      </c>
      <c r="D96" s="49">
        <f>Результаты!H97</f>
        <v>8054094</v>
      </c>
      <c r="E96" s="51">
        <f>SUM(Результаты!J97:K97)</f>
        <v>1</v>
      </c>
      <c r="F96" s="51">
        <f>SUM(Результаты!L97:M97)</f>
        <v>1</v>
      </c>
      <c r="G96" s="51">
        <f t="shared" si="5"/>
        <v>2</v>
      </c>
      <c r="H96" s="52">
        <f t="shared" si="6"/>
        <v>66.666666666666671</v>
      </c>
      <c r="I96" s="51">
        <f>SUM(Результаты!N97:O97)</f>
        <v>0</v>
      </c>
      <c r="J96" s="51">
        <f>SUM(Результаты!P97:Q97)</f>
        <v>1</v>
      </c>
      <c r="K96" s="51">
        <f>SUM(Результаты!R97:S97)</f>
        <v>1</v>
      </c>
      <c r="L96" s="51">
        <f>SUM(Результаты!T97:U97)</f>
        <v>1</v>
      </c>
      <c r="M96" s="51">
        <f t="shared" si="7"/>
        <v>3</v>
      </c>
      <c r="N96" s="52">
        <f t="shared" si="8"/>
        <v>50</v>
      </c>
      <c r="O96" s="51">
        <f>SUM(Результаты!V97:W97)</f>
        <v>0</v>
      </c>
      <c r="P96" s="52">
        <f t="shared" si="9"/>
        <v>0</v>
      </c>
    </row>
    <row r="97" spans="1:16" x14ac:dyDescent="0.25">
      <c r="A97" s="48" t="str">
        <f>Результаты!A98</f>
        <v>Красносельский</v>
      </c>
      <c r="B97" s="49">
        <f>Результаты!C98</f>
        <v>8054</v>
      </c>
      <c r="C97" s="50" t="str">
        <f>Результаты!E98</f>
        <v>2г</v>
      </c>
      <c r="D97" s="49">
        <f>Результаты!H98</f>
        <v>8054095</v>
      </c>
      <c r="E97" s="51">
        <f>SUM(Результаты!J98:K98)</f>
        <v>2</v>
      </c>
      <c r="F97" s="51">
        <f>SUM(Результаты!L98:M98)</f>
        <v>1</v>
      </c>
      <c r="G97" s="51">
        <f t="shared" si="5"/>
        <v>3</v>
      </c>
      <c r="H97" s="52">
        <f t="shared" si="6"/>
        <v>100</v>
      </c>
      <c r="I97" s="51">
        <f>SUM(Результаты!N98:O98)</f>
        <v>0</v>
      </c>
      <c r="J97" s="51">
        <f>SUM(Результаты!P98:Q98)</f>
        <v>1</v>
      </c>
      <c r="K97" s="51">
        <f>SUM(Результаты!R98:S98)</f>
        <v>2</v>
      </c>
      <c r="L97" s="51">
        <f>SUM(Результаты!T98:U98)</f>
        <v>1</v>
      </c>
      <c r="M97" s="51">
        <f t="shared" si="7"/>
        <v>4</v>
      </c>
      <c r="N97" s="52">
        <f t="shared" si="8"/>
        <v>66.666666666666671</v>
      </c>
      <c r="O97" s="51">
        <f>SUM(Результаты!V98:W98)</f>
        <v>0</v>
      </c>
      <c r="P97" s="52">
        <f t="shared" si="9"/>
        <v>0</v>
      </c>
    </row>
    <row r="98" spans="1:16" x14ac:dyDescent="0.25">
      <c r="A98" s="48" t="str">
        <f>Результаты!A99</f>
        <v>Красносельский</v>
      </c>
      <c r="B98" s="49">
        <f>Результаты!C99</f>
        <v>8054</v>
      </c>
      <c r="C98" s="50" t="str">
        <f>Результаты!E99</f>
        <v>2г</v>
      </c>
      <c r="D98" s="49">
        <f>Результаты!H99</f>
        <v>8054096</v>
      </c>
      <c r="E98" s="51">
        <f>SUM(Результаты!J99:K99)</f>
        <v>0</v>
      </c>
      <c r="F98" s="51">
        <f>SUM(Результаты!L99:M99)</f>
        <v>1</v>
      </c>
      <c r="G98" s="51">
        <f t="shared" si="5"/>
        <v>1</v>
      </c>
      <c r="H98" s="52">
        <f t="shared" si="6"/>
        <v>33.333333333333336</v>
      </c>
      <c r="I98" s="51">
        <f>SUM(Результаты!N99:O99)</f>
        <v>0</v>
      </c>
      <c r="J98" s="51">
        <f>SUM(Результаты!P99:Q99)</f>
        <v>1</v>
      </c>
      <c r="K98" s="51">
        <f>SUM(Результаты!R99:S99)</f>
        <v>1</v>
      </c>
      <c r="L98" s="51">
        <f>SUM(Результаты!T99:U99)</f>
        <v>1</v>
      </c>
      <c r="M98" s="51">
        <f t="shared" si="7"/>
        <v>3</v>
      </c>
      <c r="N98" s="52">
        <f t="shared" si="8"/>
        <v>50</v>
      </c>
      <c r="O98" s="51">
        <f>SUM(Результаты!V99:W99)</f>
        <v>0</v>
      </c>
      <c r="P98" s="52">
        <f t="shared" si="9"/>
        <v>0</v>
      </c>
    </row>
    <row r="99" spans="1:16" x14ac:dyDescent="0.25">
      <c r="A99" s="48" t="str">
        <f>Результаты!A100</f>
        <v>Красносельский</v>
      </c>
      <c r="B99" s="49">
        <f>Результаты!C100</f>
        <v>8054</v>
      </c>
      <c r="C99" s="50" t="str">
        <f>Результаты!E100</f>
        <v>2г</v>
      </c>
      <c r="D99" s="49">
        <f>Результаты!H100</f>
        <v>8054097</v>
      </c>
      <c r="E99" s="51">
        <f>SUM(Результаты!J100:K100)</f>
        <v>0</v>
      </c>
      <c r="F99" s="51">
        <f>SUM(Результаты!L100:M100)</f>
        <v>1</v>
      </c>
      <c r="G99" s="51">
        <f t="shared" si="5"/>
        <v>1</v>
      </c>
      <c r="H99" s="52">
        <f t="shared" si="6"/>
        <v>33.333333333333336</v>
      </c>
      <c r="I99" s="51">
        <f>SUM(Результаты!N100:O100)</f>
        <v>0</v>
      </c>
      <c r="J99" s="51">
        <f>SUM(Результаты!P100:Q100)</f>
        <v>0</v>
      </c>
      <c r="K99" s="51">
        <f>SUM(Результаты!R100:S100)</f>
        <v>2</v>
      </c>
      <c r="L99" s="51">
        <f>SUM(Результаты!T100:U100)</f>
        <v>1</v>
      </c>
      <c r="M99" s="51">
        <f t="shared" si="7"/>
        <v>3</v>
      </c>
      <c r="N99" s="52">
        <f t="shared" si="8"/>
        <v>50</v>
      </c>
      <c r="O99" s="51">
        <f>SUM(Результаты!V100:W100)</f>
        <v>2</v>
      </c>
      <c r="P99" s="52">
        <f t="shared" si="9"/>
        <v>100</v>
      </c>
    </row>
    <row r="100" spans="1:16" x14ac:dyDescent="0.25">
      <c r="A100" s="48" t="str">
        <f>Результаты!A101</f>
        <v>Красносельский</v>
      </c>
      <c r="B100" s="49">
        <f>Результаты!C101</f>
        <v>8054</v>
      </c>
      <c r="C100" s="50" t="str">
        <f>Результаты!E101</f>
        <v>2г</v>
      </c>
      <c r="D100" s="49">
        <f>Результаты!H101</f>
        <v>8054098</v>
      </c>
      <c r="E100" s="51">
        <f>SUM(Результаты!J101:K101)</f>
        <v>0</v>
      </c>
      <c r="F100" s="51">
        <f>SUM(Результаты!L101:M101)</f>
        <v>1</v>
      </c>
      <c r="G100" s="51">
        <f t="shared" si="5"/>
        <v>1</v>
      </c>
      <c r="H100" s="52">
        <f t="shared" si="6"/>
        <v>33.333333333333336</v>
      </c>
      <c r="I100" s="51">
        <f>SUM(Результаты!N101:O101)</f>
        <v>2</v>
      </c>
      <c r="J100" s="51">
        <f>SUM(Результаты!P101:Q101)</f>
        <v>1</v>
      </c>
      <c r="K100" s="51">
        <f>SUM(Результаты!R101:S101)</f>
        <v>2</v>
      </c>
      <c r="L100" s="51">
        <f>SUM(Результаты!T101:U101)</f>
        <v>1</v>
      </c>
      <c r="M100" s="51">
        <f t="shared" si="7"/>
        <v>6</v>
      </c>
      <c r="N100" s="52">
        <f t="shared" si="8"/>
        <v>100</v>
      </c>
      <c r="O100" s="51">
        <f>SUM(Результаты!V101:W101)</f>
        <v>2</v>
      </c>
      <c r="P100" s="52">
        <f t="shared" si="9"/>
        <v>100</v>
      </c>
    </row>
    <row r="101" spans="1:16" x14ac:dyDescent="0.25">
      <c r="A101" s="48" t="str">
        <f>Результаты!A102</f>
        <v>Красносельский</v>
      </c>
      <c r="B101" s="49">
        <f>Результаты!C102</f>
        <v>8054</v>
      </c>
      <c r="C101" s="50" t="str">
        <f>Результаты!E102</f>
        <v>2г</v>
      </c>
      <c r="D101" s="49">
        <f>Результаты!H102</f>
        <v>8054099</v>
      </c>
      <c r="E101" s="51">
        <f>SUM(Результаты!J102:K102)</f>
        <v>0</v>
      </c>
      <c r="F101" s="51">
        <f>SUM(Результаты!L102:M102)</f>
        <v>0</v>
      </c>
      <c r="G101" s="51">
        <f t="shared" si="5"/>
        <v>0</v>
      </c>
      <c r="H101" s="52">
        <f t="shared" si="6"/>
        <v>0</v>
      </c>
      <c r="I101" s="51">
        <f>SUM(Результаты!N102:O102)</f>
        <v>0</v>
      </c>
      <c r="J101" s="51">
        <f>SUM(Результаты!P102:Q102)</f>
        <v>0</v>
      </c>
      <c r="K101" s="51">
        <f>SUM(Результаты!R102:S102)</f>
        <v>0</v>
      </c>
      <c r="L101" s="51">
        <f>SUM(Результаты!T102:U102)</f>
        <v>1</v>
      </c>
      <c r="M101" s="51">
        <f t="shared" si="7"/>
        <v>1</v>
      </c>
      <c r="N101" s="52">
        <f t="shared" si="8"/>
        <v>16.666666666666668</v>
      </c>
      <c r="O101" s="51">
        <f>SUM(Результаты!V102:W102)</f>
        <v>1</v>
      </c>
      <c r="P101" s="52">
        <f t="shared" si="9"/>
        <v>50</v>
      </c>
    </row>
    <row r="102" spans="1:16" x14ac:dyDescent="0.25">
      <c r="A102" s="48" t="str">
        <f>Результаты!A103</f>
        <v>Красносельский</v>
      </c>
      <c r="B102" s="49">
        <f>Результаты!C103</f>
        <v>8054</v>
      </c>
      <c r="C102" s="50" t="str">
        <f>Результаты!E103</f>
        <v>2г</v>
      </c>
      <c r="D102" s="49">
        <f>Результаты!H103</f>
        <v>8054100</v>
      </c>
      <c r="E102" s="51">
        <f>SUM(Результаты!J103:K103)</f>
        <v>2</v>
      </c>
      <c r="F102" s="51">
        <f>SUM(Результаты!L103:M103)</f>
        <v>1</v>
      </c>
      <c r="G102" s="51">
        <f t="shared" si="5"/>
        <v>3</v>
      </c>
      <c r="H102" s="52">
        <f t="shared" si="6"/>
        <v>100</v>
      </c>
      <c r="I102" s="51">
        <f>SUM(Результаты!N103:O103)</f>
        <v>0</v>
      </c>
      <c r="J102" s="51">
        <f>SUM(Результаты!P103:Q103)</f>
        <v>0</v>
      </c>
      <c r="K102" s="51">
        <f>SUM(Результаты!R103:S103)</f>
        <v>1</v>
      </c>
      <c r="L102" s="51">
        <f>SUM(Результаты!T103:U103)</f>
        <v>0</v>
      </c>
      <c r="M102" s="51">
        <f t="shared" si="7"/>
        <v>1</v>
      </c>
      <c r="N102" s="52">
        <f t="shared" si="8"/>
        <v>16.666666666666668</v>
      </c>
      <c r="O102" s="51">
        <f>SUM(Результаты!V103:W103)</f>
        <v>0</v>
      </c>
      <c r="P102" s="52">
        <f t="shared" si="9"/>
        <v>0</v>
      </c>
    </row>
    <row r="103" spans="1:16" x14ac:dyDescent="0.25">
      <c r="A103" s="48" t="str">
        <f>Результаты!A104</f>
        <v>Красносельский</v>
      </c>
      <c r="B103" s="49">
        <f>Результаты!C104</f>
        <v>8054</v>
      </c>
      <c r="C103" s="50" t="str">
        <f>Результаты!E104</f>
        <v>2г</v>
      </c>
      <c r="D103" s="49">
        <f>Результаты!H104</f>
        <v>8054101</v>
      </c>
      <c r="E103" s="51">
        <f>SUM(Результаты!J104:K104)</f>
        <v>0</v>
      </c>
      <c r="F103" s="51">
        <f>SUM(Результаты!L104:M104)</f>
        <v>0</v>
      </c>
      <c r="G103" s="51">
        <f t="shared" si="5"/>
        <v>0</v>
      </c>
      <c r="H103" s="52">
        <f t="shared" si="6"/>
        <v>0</v>
      </c>
      <c r="I103" s="51">
        <f>SUM(Результаты!N104:O104)</f>
        <v>0</v>
      </c>
      <c r="J103" s="51">
        <f>SUM(Результаты!P104:Q104)</f>
        <v>0</v>
      </c>
      <c r="K103" s="51">
        <f>SUM(Результаты!R104:S104)</f>
        <v>1</v>
      </c>
      <c r="L103" s="51">
        <f>SUM(Результаты!T104:U104)</f>
        <v>1</v>
      </c>
      <c r="M103" s="51">
        <f t="shared" si="7"/>
        <v>2</v>
      </c>
      <c r="N103" s="52">
        <f t="shared" si="8"/>
        <v>33.333333333333336</v>
      </c>
      <c r="O103" s="51">
        <f>SUM(Результаты!V104:W104)</f>
        <v>0</v>
      </c>
      <c r="P103" s="52">
        <f t="shared" si="9"/>
        <v>0</v>
      </c>
    </row>
    <row r="104" spans="1:16" x14ac:dyDescent="0.25">
      <c r="A104" s="48" t="str">
        <f>Результаты!A105</f>
        <v>Красносельский</v>
      </c>
      <c r="B104" s="49">
        <f>Результаты!C105</f>
        <v>8054</v>
      </c>
      <c r="C104" s="50" t="str">
        <f>Результаты!E105</f>
        <v>2г</v>
      </c>
      <c r="D104" s="49">
        <f>Результаты!H105</f>
        <v>8054102</v>
      </c>
      <c r="E104" s="51">
        <f>SUM(Результаты!J105:K105)</f>
        <v>2</v>
      </c>
      <c r="F104" s="51">
        <f>SUM(Результаты!L105:M105)</f>
        <v>1</v>
      </c>
      <c r="G104" s="51">
        <f t="shared" si="5"/>
        <v>3</v>
      </c>
      <c r="H104" s="52">
        <f t="shared" si="6"/>
        <v>100</v>
      </c>
      <c r="I104" s="51">
        <f>SUM(Результаты!N105:O105)</f>
        <v>0</v>
      </c>
      <c r="J104" s="51">
        <f>SUM(Результаты!P105:Q105)</f>
        <v>1</v>
      </c>
      <c r="K104" s="51">
        <f>SUM(Результаты!R105:S105)</f>
        <v>2</v>
      </c>
      <c r="L104" s="51">
        <f>SUM(Результаты!T105:U105)</f>
        <v>1</v>
      </c>
      <c r="M104" s="51">
        <f t="shared" si="7"/>
        <v>4</v>
      </c>
      <c r="N104" s="52">
        <f t="shared" si="8"/>
        <v>66.666666666666671</v>
      </c>
      <c r="O104" s="51">
        <f>SUM(Результаты!V105:W105)</f>
        <v>2</v>
      </c>
      <c r="P104" s="52">
        <f t="shared" si="9"/>
        <v>100</v>
      </c>
    </row>
    <row r="105" spans="1:16" x14ac:dyDescent="0.25">
      <c r="A105" s="48" t="str">
        <f>Результаты!A106</f>
        <v>Красносельский</v>
      </c>
      <c r="B105" s="49">
        <f>Результаты!C106</f>
        <v>8054</v>
      </c>
      <c r="C105" s="50" t="str">
        <f>Результаты!E106</f>
        <v>2г</v>
      </c>
      <c r="D105" s="49">
        <f>Результаты!H106</f>
        <v>8054103</v>
      </c>
      <c r="E105" s="51">
        <f>SUM(Результаты!J106:K106)</f>
        <v>2</v>
      </c>
      <c r="F105" s="51">
        <f>SUM(Результаты!L106:M106)</f>
        <v>1</v>
      </c>
      <c r="G105" s="51">
        <f t="shared" si="5"/>
        <v>3</v>
      </c>
      <c r="H105" s="52">
        <f t="shared" si="6"/>
        <v>100</v>
      </c>
      <c r="I105" s="51">
        <f>SUM(Результаты!N106:O106)</f>
        <v>2</v>
      </c>
      <c r="J105" s="51">
        <f>SUM(Результаты!P106:Q106)</f>
        <v>1</v>
      </c>
      <c r="K105" s="51">
        <f>SUM(Результаты!R106:S106)</f>
        <v>2</v>
      </c>
      <c r="L105" s="51">
        <f>SUM(Результаты!T106:U106)</f>
        <v>1</v>
      </c>
      <c r="M105" s="51">
        <f t="shared" si="7"/>
        <v>6</v>
      </c>
      <c r="N105" s="52">
        <f t="shared" si="8"/>
        <v>100</v>
      </c>
      <c r="O105" s="51">
        <f>SUM(Результаты!V106:W106)</f>
        <v>0</v>
      </c>
      <c r="P105" s="52">
        <f t="shared" si="9"/>
        <v>0</v>
      </c>
    </row>
    <row r="106" spans="1:16" x14ac:dyDescent="0.25">
      <c r="A106" s="48" t="str">
        <f>Результаты!A107</f>
        <v>Красносельский</v>
      </c>
      <c r="B106" s="49">
        <f>Результаты!C107</f>
        <v>8054</v>
      </c>
      <c r="C106" s="50" t="str">
        <f>Результаты!E107</f>
        <v>2г</v>
      </c>
      <c r="D106" s="49">
        <f>Результаты!H107</f>
        <v>8054104</v>
      </c>
      <c r="E106" s="51">
        <f>SUM(Результаты!J107:K107)</f>
        <v>0</v>
      </c>
      <c r="F106" s="51">
        <f>SUM(Результаты!L107:M107)</f>
        <v>1</v>
      </c>
      <c r="G106" s="51">
        <f t="shared" si="5"/>
        <v>1</v>
      </c>
      <c r="H106" s="52">
        <f t="shared" si="6"/>
        <v>33.333333333333336</v>
      </c>
      <c r="I106" s="51">
        <f>SUM(Результаты!N107:O107)</f>
        <v>0</v>
      </c>
      <c r="J106" s="51">
        <f>SUM(Результаты!P107:Q107)</f>
        <v>0</v>
      </c>
      <c r="K106" s="51">
        <f>SUM(Результаты!R107:S107)</f>
        <v>0</v>
      </c>
      <c r="L106" s="51">
        <f>SUM(Результаты!T107:U107)</f>
        <v>0</v>
      </c>
      <c r="M106" s="51">
        <f t="shared" si="7"/>
        <v>0</v>
      </c>
      <c r="N106" s="52">
        <f t="shared" si="8"/>
        <v>0</v>
      </c>
      <c r="O106" s="51">
        <f>SUM(Результаты!V107:W107)</f>
        <v>0</v>
      </c>
      <c r="P106" s="52">
        <f t="shared" si="9"/>
        <v>0</v>
      </c>
    </row>
    <row r="107" spans="1:16" x14ac:dyDescent="0.25">
      <c r="A107" s="48" t="str">
        <f>Результаты!A108</f>
        <v>Красносельский</v>
      </c>
      <c r="B107" s="49">
        <f>Результаты!C108</f>
        <v>8054</v>
      </c>
      <c r="C107" s="50" t="str">
        <f>Результаты!E108</f>
        <v>2г</v>
      </c>
      <c r="D107" s="49">
        <f>Результаты!H108</f>
        <v>8054105</v>
      </c>
      <c r="E107" s="51">
        <f>SUM(Результаты!J108:K108)</f>
        <v>2</v>
      </c>
      <c r="F107" s="51">
        <f>SUM(Результаты!L108:M108)</f>
        <v>1</v>
      </c>
      <c r="G107" s="51">
        <f t="shared" si="5"/>
        <v>3</v>
      </c>
      <c r="H107" s="52">
        <f t="shared" si="6"/>
        <v>100</v>
      </c>
      <c r="I107" s="51">
        <f>SUM(Результаты!N108:O108)</f>
        <v>0</v>
      </c>
      <c r="J107" s="51">
        <f>SUM(Результаты!P108:Q108)</f>
        <v>1</v>
      </c>
      <c r="K107" s="51">
        <f>SUM(Результаты!R108:S108)</f>
        <v>2</v>
      </c>
      <c r="L107" s="51">
        <f>SUM(Результаты!T108:U108)</f>
        <v>1</v>
      </c>
      <c r="M107" s="51">
        <f t="shared" si="7"/>
        <v>4</v>
      </c>
      <c r="N107" s="52">
        <f t="shared" si="8"/>
        <v>66.666666666666671</v>
      </c>
      <c r="O107" s="51">
        <f>SUM(Результаты!V108:W108)</f>
        <v>0</v>
      </c>
      <c r="P107" s="52">
        <f t="shared" si="9"/>
        <v>0</v>
      </c>
    </row>
    <row r="108" spans="1:16" x14ac:dyDescent="0.25">
      <c r="A108" s="48" t="str">
        <f>Результаты!A109</f>
        <v>Красносельский</v>
      </c>
      <c r="B108" s="49">
        <f>Результаты!C109</f>
        <v>8054</v>
      </c>
      <c r="C108" s="50" t="str">
        <f>Результаты!E109</f>
        <v>2г</v>
      </c>
      <c r="D108" s="49">
        <f>Результаты!H109</f>
        <v>8054106</v>
      </c>
      <c r="E108" s="51">
        <f>SUM(Результаты!J109:K109)</f>
        <v>1</v>
      </c>
      <c r="F108" s="51">
        <f>SUM(Результаты!L109:M109)</f>
        <v>1</v>
      </c>
      <c r="G108" s="51">
        <f t="shared" si="5"/>
        <v>2</v>
      </c>
      <c r="H108" s="52">
        <f t="shared" si="6"/>
        <v>66.666666666666671</v>
      </c>
      <c r="I108" s="51">
        <f>SUM(Результаты!N109:O109)</f>
        <v>1</v>
      </c>
      <c r="J108" s="51">
        <f>SUM(Результаты!P109:Q109)</f>
        <v>1</v>
      </c>
      <c r="K108" s="51">
        <f>SUM(Результаты!R109:S109)</f>
        <v>2</v>
      </c>
      <c r="L108" s="51">
        <f>SUM(Результаты!T109:U109)</f>
        <v>1</v>
      </c>
      <c r="M108" s="51">
        <f t="shared" si="7"/>
        <v>5</v>
      </c>
      <c r="N108" s="52">
        <f t="shared" si="8"/>
        <v>83.333333333333329</v>
      </c>
      <c r="O108" s="51">
        <f>SUM(Результаты!V109:W109)</f>
        <v>0</v>
      </c>
      <c r="P108" s="52">
        <f t="shared" si="9"/>
        <v>0</v>
      </c>
    </row>
    <row r="109" spans="1:16" x14ac:dyDescent="0.25">
      <c r="A109" s="48" t="str">
        <f>Результаты!A110</f>
        <v>Красносельский</v>
      </c>
      <c r="B109" s="49">
        <f>Результаты!C110</f>
        <v>8054</v>
      </c>
      <c r="C109" s="50" t="str">
        <f>Результаты!E110</f>
        <v>2г</v>
      </c>
      <c r="D109" s="49">
        <f>Результаты!H110</f>
        <v>8054107</v>
      </c>
      <c r="E109" s="51">
        <f>SUM(Результаты!J110:K110)</f>
        <v>2</v>
      </c>
      <c r="F109" s="51">
        <f>SUM(Результаты!L110:M110)</f>
        <v>1</v>
      </c>
      <c r="G109" s="51">
        <f t="shared" si="5"/>
        <v>3</v>
      </c>
      <c r="H109" s="52">
        <f t="shared" si="6"/>
        <v>100</v>
      </c>
      <c r="I109" s="51">
        <f>SUM(Результаты!N110:O110)</f>
        <v>2</v>
      </c>
      <c r="J109" s="51">
        <f>SUM(Результаты!P110:Q110)</f>
        <v>1</v>
      </c>
      <c r="K109" s="51">
        <f>SUM(Результаты!R110:S110)</f>
        <v>2</v>
      </c>
      <c r="L109" s="51">
        <f>SUM(Результаты!T110:U110)</f>
        <v>0</v>
      </c>
      <c r="M109" s="51">
        <f t="shared" si="7"/>
        <v>5</v>
      </c>
      <c r="N109" s="52">
        <f t="shared" si="8"/>
        <v>83.333333333333329</v>
      </c>
      <c r="O109" s="51">
        <f>SUM(Результаты!V110:W110)</f>
        <v>1</v>
      </c>
      <c r="P109" s="52">
        <f t="shared" si="9"/>
        <v>50</v>
      </c>
    </row>
    <row r="110" spans="1:16" x14ac:dyDescent="0.25">
      <c r="A110" s="48" t="str">
        <f>Результаты!A111</f>
        <v>Красносельский</v>
      </c>
      <c r="B110" s="49">
        <f>Результаты!C111</f>
        <v>8054</v>
      </c>
      <c r="C110" s="50" t="str">
        <f>Результаты!E111</f>
        <v>2г</v>
      </c>
      <c r="D110" s="49">
        <f>Результаты!H111</f>
        <v>8054108</v>
      </c>
      <c r="E110" s="51">
        <f>SUM(Результаты!J111:K111)</f>
        <v>2</v>
      </c>
      <c r="F110" s="51">
        <f>SUM(Результаты!L111:M111)</f>
        <v>1</v>
      </c>
      <c r="G110" s="51">
        <f t="shared" si="5"/>
        <v>3</v>
      </c>
      <c r="H110" s="52">
        <f t="shared" si="6"/>
        <v>100</v>
      </c>
      <c r="I110" s="51">
        <f>SUM(Результаты!N111:O111)</f>
        <v>2</v>
      </c>
      <c r="J110" s="51">
        <f>SUM(Результаты!P111:Q111)</f>
        <v>1</v>
      </c>
      <c r="K110" s="51">
        <f>SUM(Результаты!R111:S111)</f>
        <v>2</v>
      </c>
      <c r="L110" s="51">
        <f>SUM(Результаты!T111:U111)</f>
        <v>1</v>
      </c>
      <c r="M110" s="51">
        <f t="shared" si="7"/>
        <v>6</v>
      </c>
      <c r="N110" s="52">
        <f t="shared" si="8"/>
        <v>100</v>
      </c>
      <c r="O110" s="51">
        <f>SUM(Результаты!V111:W111)</f>
        <v>2</v>
      </c>
      <c r="P110" s="52">
        <f t="shared" si="9"/>
        <v>100</v>
      </c>
    </row>
    <row r="111" spans="1:16" x14ac:dyDescent="0.25">
      <c r="A111" s="48" t="str">
        <f>Результаты!A112</f>
        <v>Красносельский</v>
      </c>
      <c r="B111" s="49">
        <f>Результаты!C112</f>
        <v>8054</v>
      </c>
      <c r="C111" s="50" t="str">
        <f>Результаты!E112</f>
        <v>2г</v>
      </c>
      <c r="D111" s="49">
        <f>Результаты!H112</f>
        <v>8054109</v>
      </c>
      <c r="E111" s="51">
        <f>SUM(Результаты!J112:K112)</f>
        <v>2</v>
      </c>
      <c r="F111" s="51">
        <f>SUM(Результаты!L112:M112)</f>
        <v>1</v>
      </c>
      <c r="G111" s="51">
        <f t="shared" si="5"/>
        <v>3</v>
      </c>
      <c r="H111" s="52">
        <f t="shared" si="6"/>
        <v>100</v>
      </c>
      <c r="I111" s="51">
        <f>SUM(Результаты!N112:O112)</f>
        <v>2</v>
      </c>
      <c r="J111" s="51">
        <f>SUM(Результаты!P112:Q112)</f>
        <v>0</v>
      </c>
      <c r="K111" s="51">
        <f>SUM(Результаты!R112:S112)</f>
        <v>2</v>
      </c>
      <c r="L111" s="51">
        <f>SUM(Результаты!T112:U112)</f>
        <v>1</v>
      </c>
      <c r="M111" s="51">
        <f t="shared" si="7"/>
        <v>5</v>
      </c>
      <c r="N111" s="52">
        <f t="shared" si="8"/>
        <v>83.333333333333329</v>
      </c>
      <c r="O111" s="51">
        <f>SUM(Результаты!V112:W112)</f>
        <v>0</v>
      </c>
      <c r="P111" s="52">
        <f t="shared" si="9"/>
        <v>0</v>
      </c>
    </row>
    <row r="112" spans="1:16" x14ac:dyDescent="0.25">
      <c r="A112" s="48" t="str">
        <f>Результаты!A113</f>
        <v>Красносельский</v>
      </c>
      <c r="B112" s="49">
        <f>Результаты!C113</f>
        <v>8054</v>
      </c>
      <c r="C112" s="50" t="str">
        <f>Результаты!E113</f>
        <v>2д</v>
      </c>
      <c r="D112" s="49">
        <f>Результаты!H113</f>
        <v>8054110</v>
      </c>
      <c r="E112" s="51">
        <f>SUM(Результаты!J113:K113)</f>
        <v>1</v>
      </c>
      <c r="F112" s="51">
        <f>SUM(Результаты!L113:M113)</f>
        <v>1</v>
      </c>
      <c r="G112" s="51">
        <f t="shared" si="5"/>
        <v>2</v>
      </c>
      <c r="H112" s="52">
        <f t="shared" si="6"/>
        <v>66.666666666666671</v>
      </c>
      <c r="I112" s="51">
        <f>SUM(Результаты!N113:O113)</f>
        <v>0</v>
      </c>
      <c r="J112" s="51">
        <f>SUM(Результаты!P113:Q113)</f>
        <v>0</v>
      </c>
      <c r="K112" s="51">
        <f>SUM(Результаты!R113:S113)</f>
        <v>2</v>
      </c>
      <c r="L112" s="51">
        <f>SUM(Результаты!T113:U113)</f>
        <v>1</v>
      </c>
      <c r="M112" s="51">
        <f t="shared" si="7"/>
        <v>3</v>
      </c>
      <c r="N112" s="52">
        <f t="shared" si="8"/>
        <v>50</v>
      </c>
      <c r="O112" s="51">
        <f>SUM(Результаты!V113:W113)</f>
        <v>1</v>
      </c>
      <c r="P112" s="52">
        <f t="shared" si="9"/>
        <v>50</v>
      </c>
    </row>
    <row r="113" spans="1:16" x14ac:dyDescent="0.25">
      <c r="A113" s="48" t="str">
        <f>Результаты!A114</f>
        <v>Красносельский</v>
      </c>
      <c r="B113" s="49">
        <f>Результаты!C114</f>
        <v>8054</v>
      </c>
      <c r="C113" s="50" t="str">
        <f>Результаты!E114</f>
        <v>2д</v>
      </c>
      <c r="D113" s="49">
        <f>Результаты!H114</f>
        <v>8054111</v>
      </c>
      <c r="E113" s="51">
        <f>SUM(Результаты!J114:K114)</f>
        <v>1</v>
      </c>
      <c r="F113" s="51">
        <f>SUM(Результаты!L114:M114)</f>
        <v>1</v>
      </c>
      <c r="G113" s="51">
        <f t="shared" si="5"/>
        <v>2</v>
      </c>
      <c r="H113" s="52">
        <f t="shared" si="6"/>
        <v>66.666666666666671</v>
      </c>
      <c r="I113" s="51">
        <f>SUM(Результаты!N114:O114)</f>
        <v>0</v>
      </c>
      <c r="J113" s="51">
        <f>SUM(Результаты!P114:Q114)</f>
        <v>1</v>
      </c>
      <c r="K113" s="51">
        <f>SUM(Результаты!R114:S114)</f>
        <v>2</v>
      </c>
      <c r="L113" s="51">
        <f>SUM(Результаты!T114:U114)</f>
        <v>1</v>
      </c>
      <c r="M113" s="51">
        <f t="shared" si="7"/>
        <v>4</v>
      </c>
      <c r="N113" s="52">
        <f t="shared" si="8"/>
        <v>66.666666666666671</v>
      </c>
      <c r="O113" s="51">
        <f>SUM(Результаты!V114:W114)</f>
        <v>1</v>
      </c>
      <c r="P113" s="52">
        <f t="shared" si="9"/>
        <v>50</v>
      </c>
    </row>
    <row r="114" spans="1:16" x14ac:dyDescent="0.25">
      <c r="A114" s="48" t="str">
        <f>Результаты!A115</f>
        <v>Красносельский</v>
      </c>
      <c r="B114" s="49">
        <f>Результаты!C115</f>
        <v>8054</v>
      </c>
      <c r="C114" s="50" t="str">
        <f>Результаты!E115</f>
        <v>2д</v>
      </c>
      <c r="D114" s="49">
        <f>Результаты!H115</f>
        <v>8054112</v>
      </c>
      <c r="E114" s="51">
        <f>SUM(Результаты!J115:K115)</f>
        <v>2</v>
      </c>
      <c r="F114" s="51">
        <f>SUM(Результаты!L115:M115)</f>
        <v>1</v>
      </c>
      <c r="G114" s="51">
        <f t="shared" si="5"/>
        <v>3</v>
      </c>
      <c r="H114" s="52">
        <f t="shared" si="6"/>
        <v>100</v>
      </c>
      <c r="I114" s="51">
        <f>SUM(Результаты!N115:O115)</f>
        <v>2</v>
      </c>
      <c r="J114" s="51">
        <f>SUM(Результаты!P115:Q115)</f>
        <v>0</v>
      </c>
      <c r="K114" s="51">
        <f>SUM(Результаты!R115:S115)</f>
        <v>2</v>
      </c>
      <c r="L114" s="51">
        <f>SUM(Результаты!T115:U115)</f>
        <v>1</v>
      </c>
      <c r="M114" s="51">
        <f t="shared" si="7"/>
        <v>5</v>
      </c>
      <c r="N114" s="52">
        <f t="shared" si="8"/>
        <v>83.333333333333329</v>
      </c>
      <c r="O114" s="51">
        <f>SUM(Результаты!V115:W115)</f>
        <v>0</v>
      </c>
      <c r="P114" s="52">
        <f t="shared" si="9"/>
        <v>0</v>
      </c>
    </row>
    <row r="115" spans="1:16" x14ac:dyDescent="0.25">
      <c r="A115" s="48" t="str">
        <f>Результаты!A116</f>
        <v>Красносельский</v>
      </c>
      <c r="B115" s="49">
        <f>Результаты!C116</f>
        <v>8054</v>
      </c>
      <c r="C115" s="50" t="str">
        <f>Результаты!E116</f>
        <v>2д</v>
      </c>
      <c r="D115" s="49">
        <f>Результаты!H116</f>
        <v>8054113</v>
      </c>
      <c r="E115" s="51">
        <f>SUM(Результаты!J116:K116)</f>
        <v>2</v>
      </c>
      <c r="F115" s="51">
        <f>SUM(Результаты!L116:M116)</f>
        <v>1</v>
      </c>
      <c r="G115" s="51">
        <f t="shared" si="5"/>
        <v>3</v>
      </c>
      <c r="H115" s="52">
        <f t="shared" si="6"/>
        <v>100</v>
      </c>
      <c r="I115" s="51">
        <f>SUM(Результаты!N116:O116)</f>
        <v>2</v>
      </c>
      <c r="J115" s="51">
        <f>SUM(Результаты!P116:Q116)</f>
        <v>1</v>
      </c>
      <c r="K115" s="51">
        <f>SUM(Результаты!R116:S116)</f>
        <v>2</v>
      </c>
      <c r="L115" s="51">
        <f>SUM(Результаты!T116:U116)</f>
        <v>1</v>
      </c>
      <c r="M115" s="51">
        <f t="shared" si="7"/>
        <v>6</v>
      </c>
      <c r="N115" s="52">
        <f t="shared" si="8"/>
        <v>100</v>
      </c>
      <c r="O115" s="51">
        <f>SUM(Результаты!V116:W116)</f>
        <v>2</v>
      </c>
      <c r="P115" s="52">
        <f t="shared" si="9"/>
        <v>100</v>
      </c>
    </row>
    <row r="116" spans="1:16" x14ac:dyDescent="0.25">
      <c r="A116" s="48" t="str">
        <f>Результаты!A117</f>
        <v>Красносельский</v>
      </c>
      <c r="B116" s="49">
        <f>Результаты!C117</f>
        <v>8054</v>
      </c>
      <c r="C116" s="50" t="str">
        <f>Результаты!E117</f>
        <v>2д</v>
      </c>
      <c r="D116" s="49">
        <f>Результаты!H117</f>
        <v>8054114</v>
      </c>
      <c r="E116" s="51">
        <f>SUM(Результаты!J117:K117)</f>
        <v>1</v>
      </c>
      <c r="F116" s="51">
        <f>SUM(Результаты!L117:M117)</f>
        <v>0</v>
      </c>
      <c r="G116" s="51">
        <f t="shared" si="5"/>
        <v>1</v>
      </c>
      <c r="H116" s="52">
        <f t="shared" si="6"/>
        <v>33.333333333333336</v>
      </c>
      <c r="I116" s="51">
        <f>SUM(Результаты!N117:O117)</f>
        <v>0</v>
      </c>
      <c r="J116" s="51">
        <f>SUM(Результаты!P117:Q117)</f>
        <v>1</v>
      </c>
      <c r="K116" s="51">
        <f>SUM(Результаты!R117:S117)</f>
        <v>2</v>
      </c>
      <c r="L116" s="51">
        <f>SUM(Результаты!T117:U117)</f>
        <v>1</v>
      </c>
      <c r="M116" s="51">
        <f t="shared" si="7"/>
        <v>4</v>
      </c>
      <c r="N116" s="52">
        <f t="shared" si="8"/>
        <v>66.666666666666671</v>
      </c>
      <c r="O116" s="51">
        <f>SUM(Результаты!V117:W117)</f>
        <v>1</v>
      </c>
      <c r="P116" s="52">
        <f t="shared" si="9"/>
        <v>50</v>
      </c>
    </row>
    <row r="117" spans="1:16" x14ac:dyDescent="0.25">
      <c r="A117" s="48" t="str">
        <f>Результаты!A118</f>
        <v>Красносельский</v>
      </c>
      <c r="B117" s="49">
        <f>Результаты!C118</f>
        <v>8054</v>
      </c>
      <c r="C117" s="50" t="str">
        <f>Результаты!E118</f>
        <v>2д</v>
      </c>
      <c r="D117" s="49">
        <f>Результаты!H118</f>
        <v>8054115</v>
      </c>
      <c r="E117" s="51">
        <f>SUM(Результаты!J118:K118)</f>
        <v>1</v>
      </c>
      <c r="F117" s="51">
        <f>SUM(Результаты!L118:M118)</f>
        <v>1</v>
      </c>
      <c r="G117" s="51">
        <f t="shared" si="5"/>
        <v>2</v>
      </c>
      <c r="H117" s="52">
        <f t="shared" si="6"/>
        <v>66.666666666666671</v>
      </c>
      <c r="I117" s="51">
        <f>SUM(Результаты!N118:O118)</f>
        <v>0</v>
      </c>
      <c r="J117" s="51">
        <f>SUM(Результаты!P118:Q118)</f>
        <v>0</v>
      </c>
      <c r="K117" s="51">
        <f>SUM(Результаты!R118:S118)</f>
        <v>2</v>
      </c>
      <c r="L117" s="51">
        <f>SUM(Результаты!T118:U118)</f>
        <v>1</v>
      </c>
      <c r="M117" s="51">
        <f t="shared" si="7"/>
        <v>3</v>
      </c>
      <c r="N117" s="52">
        <f t="shared" si="8"/>
        <v>50</v>
      </c>
      <c r="O117" s="51">
        <f>SUM(Результаты!V118:W118)</f>
        <v>1</v>
      </c>
      <c r="P117" s="52">
        <f t="shared" si="9"/>
        <v>50</v>
      </c>
    </row>
    <row r="118" spans="1:16" x14ac:dyDescent="0.25">
      <c r="A118" s="48" t="str">
        <f>Результаты!A119</f>
        <v>Красносельский</v>
      </c>
      <c r="B118" s="49">
        <f>Результаты!C119</f>
        <v>8054</v>
      </c>
      <c r="C118" s="50" t="str">
        <f>Результаты!E119</f>
        <v>2д</v>
      </c>
      <c r="D118" s="49">
        <f>Результаты!H119</f>
        <v>8054116</v>
      </c>
      <c r="E118" s="51">
        <f>SUM(Результаты!J119:K119)</f>
        <v>1</v>
      </c>
      <c r="F118" s="51">
        <f>SUM(Результаты!L119:M119)</f>
        <v>1</v>
      </c>
      <c r="G118" s="51">
        <f t="shared" si="5"/>
        <v>2</v>
      </c>
      <c r="H118" s="52">
        <f t="shared" si="6"/>
        <v>66.666666666666671</v>
      </c>
      <c r="I118" s="51">
        <f>SUM(Результаты!N119:O119)</f>
        <v>0</v>
      </c>
      <c r="J118" s="51">
        <f>SUM(Результаты!P119:Q119)</f>
        <v>1</v>
      </c>
      <c r="K118" s="51">
        <f>SUM(Результаты!R119:S119)</f>
        <v>2</v>
      </c>
      <c r="L118" s="51">
        <f>SUM(Результаты!T119:U119)</f>
        <v>1</v>
      </c>
      <c r="M118" s="51">
        <f t="shared" si="7"/>
        <v>4</v>
      </c>
      <c r="N118" s="52">
        <f t="shared" si="8"/>
        <v>66.666666666666671</v>
      </c>
      <c r="O118" s="51">
        <f>SUM(Результаты!V119:W119)</f>
        <v>2</v>
      </c>
      <c r="P118" s="52">
        <f t="shared" si="9"/>
        <v>100</v>
      </c>
    </row>
    <row r="119" spans="1:16" x14ac:dyDescent="0.25">
      <c r="A119" s="48" t="str">
        <f>Результаты!A120</f>
        <v>Красносельский</v>
      </c>
      <c r="B119" s="49">
        <f>Результаты!C120</f>
        <v>8054</v>
      </c>
      <c r="C119" s="50" t="str">
        <f>Результаты!E120</f>
        <v>2д</v>
      </c>
      <c r="D119" s="49">
        <f>Результаты!H120</f>
        <v>8054117</v>
      </c>
      <c r="E119" s="51">
        <f>SUM(Результаты!J120:K120)</f>
        <v>1</v>
      </c>
      <c r="F119" s="51">
        <f>SUM(Результаты!L120:M120)</f>
        <v>1</v>
      </c>
      <c r="G119" s="51">
        <f t="shared" si="5"/>
        <v>2</v>
      </c>
      <c r="H119" s="52">
        <f t="shared" si="6"/>
        <v>66.666666666666671</v>
      </c>
      <c r="I119" s="51">
        <f>SUM(Результаты!N120:O120)</f>
        <v>0</v>
      </c>
      <c r="J119" s="51">
        <f>SUM(Результаты!P120:Q120)</f>
        <v>1</v>
      </c>
      <c r="K119" s="51">
        <f>SUM(Результаты!R120:S120)</f>
        <v>2</v>
      </c>
      <c r="L119" s="51">
        <f>SUM(Результаты!T120:U120)</f>
        <v>1</v>
      </c>
      <c r="M119" s="51">
        <f t="shared" si="7"/>
        <v>4</v>
      </c>
      <c r="N119" s="52">
        <f t="shared" si="8"/>
        <v>66.666666666666671</v>
      </c>
      <c r="O119" s="51">
        <f>SUM(Результаты!V120:W120)</f>
        <v>1</v>
      </c>
      <c r="P119" s="52">
        <f t="shared" si="9"/>
        <v>50</v>
      </c>
    </row>
    <row r="120" spans="1:16" x14ac:dyDescent="0.25">
      <c r="A120" s="48" t="str">
        <f>Результаты!A121</f>
        <v>Красносельский</v>
      </c>
      <c r="B120" s="49">
        <f>Результаты!C121</f>
        <v>8054</v>
      </c>
      <c r="C120" s="50" t="str">
        <f>Результаты!E121</f>
        <v>2д</v>
      </c>
      <c r="D120" s="49">
        <f>Результаты!H121</f>
        <v>8054118</v>
      </c>
      <c r="E120" s="51">
        <f>SUM(Результаты!J121:K121)</f>
        <v>0</v>
      </c>
      <c r="F120" s="51">
        <f>SUM(Результаты!L121:M121)</f>
        <v>1</v>
      </c>
      <c r="G120" s="51">
        <f t="shared" si="5"/>
        <v>1</v>
      </c>
      <c r="H120" s="52">
        <f t="shared" si="6"/>
        <v>33.333333333333336</v>
      </c>
      <c r="I120" s="51">
        <f>SUM(Результаты!N121:O121)</f>
        <v>0</v>
      </c>
      <c r="J120" s="51">
        <f>SUM(Результаты!P121:Q121)</f>
        <v>1</v>
      </c>
      <c r="K120" s="51">
        <f>SUM(Результаты!R121:S121)</f>
        <v>2</v>
      </c>
      <c r="L120" s="51">
        <f>SUM(Результаты!T121:U121)</f>
        <v>1</v>
      </c>
      <c r="M120" s="51">
        <f t="shared" si="7"/>
        <v>4</v>
      </c>
      <c r="N120" s="52">
        <f t="shared" si="8"/>
        <v>66.666666666666671</v>
      </c>
      <c r="O120" s="51">
        <f>SUM(Результаты!V121:W121)</f>
        <v>0</v>
      </c>
      <c r="P120" s="52">
        <f t="shared" si="9"/>
        <v>0</v>
      </c>
    </row>
    <row r="121" spans="1:16" x14ac:dyDescent="0.25">
      <c r="A121" s="48" t="str">
        <f>Результаты!A122</f>
        <v>Красносельский</v>
      </c>
      <c r="B121" s="49">
        <f>Результаты!C122</f>
        <v>8054</v>
      </c>
      <c r="C121" s="50" t="str">
        <f>Результаты!E122</f>
        <v>2д</v>
      </c>
      <c r="D121" s="49">
        <f>Результаты!H122</f>
        <v>8054119</v>
      </c>
      <c r="E121" s="51">
        <f>SUM(Результаты!J122:K122)</f>
        <v>1</v>
      </c>
      <c r="F121" s="51">
        <f>SUM(Результаты!L122:M122)</f>
        <v>1</v>
      </c>
      <c r="G121" s="51">
        <f t="shared" si="5"/>
        <v>2</v>
      </c>
      <c r="H121" s="52">
        <f t="shared" si="6"/>
        <v>66.666666666666671</v>
      </c>
      <c r="I121" s="51">
        <f>SUM(Результаты!N122:O122)</f>
        <v>2</v>
      </c>
      <c r="J121" s="51">
        <f>SUM(Результаты!P122:Q122)</f>
        <v>1</v>
      </c>
      <c r="K121" s="51">
        <f>SUM(Результаты!R122:S122)</f>
        <v>1</v>
      </c>
      <c r="L121" s="51">
        <f>SUM(Результаты!T122:U122)</f>
        <v>0</v>
      </c>
      <c r="M121" s="51">
        <f t="shared" si="7"/>
        <v>4</v>
      </c>
      <c r="N121" s="52">
        <f t="shared" si="8"/>
        <v>66.666666666666671</v>
      </c>
      <c r="O121" s="51">
        <f>SUM(Результаты!V122:W122)</f>
        <v>1</v>
      </c>
      <c r="P121" s="52">
        <f t="shared" si="9"/>
        <v>50</v>
      </c>
    </row>
    <row r="122" spans="1:16" x14ac:dyDescent="0.25">
      <c r="A122" s="48" t="str">
        <f>Результаты!A123</f>
        <v>Красносельский</v>
      </c>
      <c r="B122" s="49">
        <f>Результаты!C123</f>
        <v>8054</v>
      </c>
      <c r="C122" s="50" t="str">
        <f>Результаты!E123</f>
        <v>2д</v>
      </c>
      <c r="D122" s="49">
        <f>Результаты!H123</f>
        <v>8054120</v>
      </c>
      <c r="E122" s="51">
        <f>SUM(Результаты!J123:K123)</f>
        <v>2</v>
      </c>
      <c r="F122" s="51">
        <f>SUM(Результаты!L123:M123)</f>
        <v>1</v>
      </c>
      <c r="G122" s="51">
        <f t="shared" si="5"/>
        <v>3</v>
      </c>
      <c r="H122" s="52">
        <f t="shared" si="6"/>
        <v>100</v>
      </c>
      <c r="I122" s="51">
        <f>SUM(Результаты!N123:O123)</f>
        <v>1</v>
      </c>
      <c r="J122" s="51">
        <f>SUM(Результаты!P123:Q123)</f>
        <v>1</v>
      </c>
      <c r="K122" s="51">
        <f>SUM(Результаты!R123:S123)</f>
        <v>2</v>
      </c>
      <c r="L122" s="51">
        <f>SUM(Результаты!T123:U123)</f>
        <v>1</v>
      </c>
      <c r="M122" s="51">
        <f t="shared" si="7"/>
        <v>5</v>
      </c>
      <c r="N122" s="52">
        <f t="shared" si="8"/>
        <v>83.333333333333329</v>
      </c>
      <c r="O122" s="51">
        <f>SUM(Результаты!V123:W123)</f>
        <v>1</v>
      </c>
      <c r="P122" s="52">
        <f t="shared" si="9"/>
        <v>50</v>
      </c>
    </row>
    <row r="123" spans="1:16" x14ac:dyDescent="0.25">
      <c r="A123" s="48" t="str">
        <f>Результаты!A124</f>
        <v>Красносельский</v>
      </c>
      <c r="B123" s="49">
        <f>Результаты!C124</f>
        <v>8054</v>
      </c>
      <c r="C123" s="50" t="str">
        <f>Результаты!E124</f>
        <v>2д</v>
      </c>
      <c r="D123" s="49">
        <f>Результаты!H124</f>
        <v>8054121</v>
      </c>
      <c r="E123" s="51">
        <f>SUM(Результаты!J124:K124)</f>
        <v>2</v>
      </c>
      <c r="F123" s="51">
        <f>SUM(Результаты!L124:M124)</f>
        <v>1</v>
      </c>
      <c r="G123" s="51">
        <f t="shared" si="5"/>
        <v>3</v>
      </c>
      <c r="H123" s="52">
        <f t="shared" si="6"/>
        <v>100</v>
      </c>
      <c r="I123" s="51">
        <f>SUM(Результаты!N124:O124)</f>
        <v>1</v>
      </c>
      <c r="J123" s="51">
        <f>SUM(Результаты!P124:Q124)</f>
        <v>1</v>
      </c>
      <c r="K123" s="51">
        <f>SUM(Результаты!R124:S124)</f>
        <v>2</v>
      </c>
      <c r="L123" s="51">
        <f>SUM(Результаты!T124:U124)</f>
        <v>1</v>
      </c>
      <c r="M123" s="51">
        <f t="shared" si="7"/>
        <v>5</v>
      </c>
      <c r="N123" s="52">
        <f t="shared" si="8"/>
        <v>83.333333333333329</v>
      </c>
      <c r="O123" s="51">
        <f>SUM(Результаты!V124:W124)</f>
        <v>2</v>
      </c>
      <c r="P123" s="52">
        <f t="shared" si="9"/>
        <v>100</v>
      </c>
    </row>
    <row r="124" spans="1:16" x14ac:dyDescent="0.25">
      <c r="A124" s="48" t="str">
        <f>Результаты!A125</f>
        <v>Красносельский</v>
      </c>
      <c r="B124" s="49">
        <f>Результаты!C125</f>
        <v>8054</v>
      </c>
      <c r="C124" s="50" t="str">
        <f>Результаты!E125</f>
        <v>2д</v>
      </c>
      <c r="D124" s="49">
        <f>Результаты!H125</f>
        <v>8054122</v>
      </c>
      <c r="E124" s="51">
        <f>SUM(Результаты!J125:K125)</f>
        <v>2</v>
      </c>
      <c r="F124" s="51">
        <f>SUM(Результаты!L125:M125)</f>
        <v>1</v>
      </c>
      <c r="G124" s="51">
        <f t="shared" si="5"/>
        <v>3</v>
      </c>
      <c r="H124" s="52">
        <f t="shared" si="6"/>
        <v>100</v>
      </c>
      <c r="I124" s="51">
        <f>SUM(Результаты!N125:O125)</f>
        <v>1</v>
      </c>
      <c r="J124" s="51">
        <f>SUM(Результаты!P125:Q125)</f>
        <v>1</v>
      </c>
      <c r="K124" s="51">
        <f>SUM(Результаты!R125:S125)</f>
        <v>2</v>
      </c>
      <c r="L124" s="51">
        <f>SUM(Результаты!T125:U125)</f>
        <v>1</v>
      </c>
      <c r="M124" s="51">
        <f t="shared" si="7"/>
        <v>5</v>
      </c>
      <c r="N124" s="52">
        <f t="shared" si="8"/>
        <v>83.333333333333329</v>
      </c>
      <c r="O124" s="51">
        <f>SUM(Результаты!V125:W125)</f>
        <v>1</v>
      </c>
      <c r="P124" s="52">
        <f t="shared" si="9"/>
        <v>50</v>
      </c>
    </row>
    <row r="125" spans="1:16" x14ac:dyDescent="0.25">
      <c r="A125" s="48" t="str">
        <f>Результаты!A126</f>
        <v>Красносельский</v>
      </c>
      <c r="B125" s="49">
        <f>Результаты!C126</f>
        <v>8054</v>
      </c>
      <c r="C125" s="50" t="str">
        <f>Результаты!E126</f>
        <v>2д</v>
      </c>
      <c r="D125" s="49">
        <f>Результаты!H126</f>
        <v>8054123</v>
      </c>
      <c r="E125" s="51">
        <f>SUM(Результаты!J126:K126)</f>
        <v>1</v>
      </c>
      <c r="F125" s="51">
        <f>SUM(Результаты!L126:M126)</f>
        <v>0</v>
      </c>
      <c r="G125" s="51">
        <f t="shared" si="5"/>
        <v>1</v>
      </c>
      <c r="H125" s="52">
        <f t="shared" si="6"/>
        <v>33.333333333333336</v>
      </c>
      <c r="I125" s="51">
        <f>SUM(Результаты!N126:O126)</f>
        <v>2</v>
      </c>
      <c r="J125" s="51">
        <f>SUM(Результаты!P126:Q126)</f>
        <v>1</v>
      </c>
      <c r="K125" s="51">
        <f>SUM(Результаты!R126:S126)</f>
        <v>2</v>
      </c>
      <c r="L125" s="51">
        <f>SUM(Результаты!T126:U126)</f>
        <v>1</v>
      </c>
      <c r="M125" s="51">
        <f t="shared" si="7"/>
        <v>6</v>
      </c>
      <c r="N125" s="52">
        <f t="shared" si="8"/>
        <v>100</v>
      </c>
      <c r="O125" s="51">
        <f>SUM(Результаты!V126:W126)</f>
        <v>0</v>
      </c>
      <c r="P125" s="52">
        <f t="shared" si="9"/>
        <v>0</v>
      </c>
    </row>
    <row r="126" spans="1:16" x14ac:dyDescent="0.25">
      <c r="A126" s="48" t="str">
        <f>Результаты!A127</f>
        <v>Красносельский</v>
      </c>
      <c r="B126" s="49">
        <f>Результаты!C127</f>
        <v>8054</v>
      </c>
      <c r="C126" s="50" t="str">
        <f>Результаты!E127</f>
        <v>2д</v>
      </c>
      <c r="D126" s="49">
        <f>Результаты!H127</f>
        <v>8054124</v>
      </c>
      <c r="E126" s="51">
        <f>SUM(Результаты!J127:K127)</f>
        <v>2</v>
      </c>
      <c r="F126" s="51">
        <f>SUM(Результаты!L127:M127)</f>
        <v>1</v>
      </c>
      <c r="G126" s="51">
        <f t="shared" si="5"/>
        <v>3</v>
      </c>
      <c r="H126" s="52">
        <f t="shared" si="6"/>
        <v>100</v>
      </c>
      <c r="I126" s="51">
        <f>SUM(Результаты!N127:O127)</f>
        <v>2</v>
      </c>
      <c r="J126" s="51">
        <f>SUM(Результаты!P127:Q127)</f>
        <v>1</v>
      </c>
      <c r="K126" s="51">
        <f>SUM(Результаты!R127:S127)</f>
        <v>2</v>
      </c>
      <c r="L126" s="51">
        <f>SUM(Результаты!T127:U127)</f>
        <v>1</v>
      </c>
      <c r="M126" s="51">
        <f t="shared" si="7"/>
        <v>6</v>
      </c>
      <c r="N126" s="52">
        <f t="shared" si="8"/>
        <v>100</v>
      </c>
      <c r="O126" s="51">
        <f>SUM(Результаты!V127:W127)</f>
        <v>0</v>
      </c>
      <c r="P126" s="52">
        <f t="shared" si="9"/>
        <v>0</v>
      </c>
    </row>
    <row r="127" spans="1:16" x14ac:dyDescent="0.25">
      <c r="A127" s="48" t="str">
        <f>Результаты!A128</f>
        <v>Красносельский</v>
      </c>
      <c r="B127" s="49">
        <f>Результаты!C128</f>
        <v>8054</v>
      </c>
      <c r="C127" s="50" t="str">
        <f>Результаты!E128</f>
        <v>2д</v>
      </c>
      <c r="D127" s="49">
        <f>Результаты!H128</f>
        <v>8054125</v>
      </c>
      <c r="E127" s="51">
        <f>SUM(Результаты!J128:K128)</f>
        <v>2</v>
      </c>
      <c r="F127" s="51">
        <f>SUM(Результаты!L128:M128)</f>
        <v>1</v>
      </c>
      <c r="G127" s="51">
        <f t="shared" si="5"/>
        <v>3</v>
      </c>
      <c r="H127" s="52">
        <f t="shared" si="6"/>
        <v>100</v>
      </c>
      <c r="I127" s="51">
        <f>SUM(Результаты!N128:O128)</f>
        <v>2</v>
      </c>
      <c r="J127" s="51">
        <f>SUM(Результаты!P128:Q128)</f>
        <v>1</v>
      </c>
      <c r="K127" s="51">
        <f>SUM(Результаты!R128:S128)</f>
        <v>2</v>
      </c>
      <c r="L127" s="51">
        <f>SUM(Результаты!T128:U128)</f>
        <v>1</v>
      </c>
      <c r="M127" s="51">
        <f t="shared" si="7"/>
        <v>6</v>
      </c>
      <c r="N127" s="52">
        <f t="shared" si="8"/>
        <v>100</v>
      </c>
      <c r="O127" s="51">
        <f>SUM(Результаты!V128:W128)</f>
        <v>2</v>
      </c>
      <c r="P127" s="52">
        <f t="shared" si="9"/>
        <v>100</v>
      </c>
    </row>
    <row r="128" spans="1:16" x14ac:dyDescent="0.25">
      <c r="A128" s="48" t="str">
        <f>Результаты!A129</f>
        <v>Красносельский</v>
      </c>
      <c r="B128" s="49">
        <f>Результаты!C129</f>
        <v>8054</v>
      </c>
      <c r="C128" s="50" t="str">
        <f>Результаты!E129</f>
        <v>2д</v>
      </c>
      <c r="D128" s="49">
        <f>Результаты!H129</f>
        <v>8054126</v>
      </c>
      <c r="E128" s="51">
        <f>SUM(Результаты!J129:K129)</f>
        <v>1</v>
      </c>
      <c r="F128" s="51">
        <f>SUM(Результаты!L129:M129)</f>
        <v>1</v>
      </c>
      <c r="G128" s="51">
        <f t="shared" si="5"/>
        <v>2</v>
      </c>
      <c r="H128" s="52">
        <f t="shared" si="6"/>
        <v>66.666666666666671</v>
      </c>
      <c r="I128" s="51">
        <f>SUM(Результаты!N129:O129)</f>
        <v>0</v>
      </c>
      <c r="J128" s="51">
        <f>SUM(Результаты!P129:Q129)</f>
        <v>0</v>
      </c>
      <c r="K128" s="51">
        <f>SUM(Результаты!R129:S129)</f>
        <v>2</v>
      </c>
      <c r="L128" s="51">
        <f>SUM(Результаты!T129:U129)</f>
        <v>1</v>
      </c>
      <c r="M128" s="51">
        <f t="shared" si="7"/>
        <v>3</v>
      </c>
      <c r="N128" s="52">
        <f t="shared" si="8"/>
        <v>50</v>
      </c>
      <c r="O128" s="51">
        <f>SUM(Результаты!V129:W129)</f>
        <v>1</v>
      </c>
      <c r="P128" s="52">
        <f t="shared" si="9"/>
        <v>50</v>
      </c>
    </row>
    <row r="129" spans="1:16" x14ac:dyDescent="0.25">
      <c r="A129" s="48" t="str">
        <f>Результаты!A130</f>
        <v>Красносельский</v>
      </c>
      <c r="B129" s="49">
        <f>Результаты!C130</f>
        <v>8054</v>
      </c>
      <c r="C129" s="50" t="str">
        <f>Результаты!E130</f>
        <v>2д</v>
      </c>
      <c r="D129" s="49">
        <f>Результаты!H130</f>
        <v>8054127</v>
      </c>
      <c r="E129" s="51">
        <f>SUM(Результаты!J130:K130)</f>
        <v>2</v>
      </c>
      <c r="F129" s="51">
        <f>SUM(Результаты!L130:M130)</f>
        <v>1</v>
      </c>
      <c r="G129" s="51">
        <f t="shared" si="5"/>
        <v>3</v>
      </c>
      <c r="H129" s="52">
        <f t="shared" si="6"/>
        <v>100</v>
      </c>
      <c r="I129" s="51">
        <f>SUM(Результаты!N130:O130)</f>
        <v>0</v>
      </c>
      <c r="J129" s="51">
        <f>SUM(Результаты!P130:Q130)</f>
        <v>1</v>
      </c>
      <c r="K129" s="51">
        <f>SUM(Результаты!R130:S130)</f>
        <v>2</v>
      </c>
      <c r="L129" s="51">
        <f>SUM(Результаты!T130:U130)</f>
        <v>1</v>
      </c>
      <c r="M129" s="51">
        <f t="shared" si="7"/>
        <v>4</v>
      </c>
      <c r="N129" s="52">
        <f t="shared" si="8"/>
        <v>66.666666666666671</v>
      </c>
      <c r="O129" s="51">
        <f>SUM(Результаты!V130:W130)</f>
        <v>1</v>
      </c>
      <c r="P129" s="52">
        <f t="shared" si="9"/>
        <v>50</v>
      </c>
    </row>
    <row r="130" spans="1:16" x14ac:dyDescent="0.25">
      <c r="A130" s="48" t="str">
        <f>Результаты!A131</f>
        <v>Красносельский</v>
      </c>
      <c r="B130" s="49">
        <f>Результаты!C131</f>
        <v>8054</v>
      </c>
      <c r="C130" s="50" t="str">
        <f>Результаты!E131</f>
        <v>2д</v>
      </c>
      <c r="D130" s="49">
        <f>Результаты!H131</f>
        <v>8054128</v>
      </c>
      <c r="E130" s="51">
        <f>SUM(Результаты!J131:K131)</f>
        <v>2</v>
      </c>
      <c r="F130" s="51">
        <f>SUM(Результаты!L131:M131)</f>
        <v>0</v>
      </c>
      <c r="G130" s="51">
        <f t="shared" si="5"/>
        <v>2</v>
      </c>
      <c r="H130" s="52">
        <f t="shared" si="6"/>
        <v>66.666666666666671</v>
      </c>
      <c r="I130" s="51">
        <f>SUM(Результаты!N131:O131)</f>
        <v>0</v>
      </c>
      <c r="J130" s="51">
        <f>SUM(Результаты!P131:Q131)</f>
        <v>1</v>
      </c>
      <c r="K130" s="51">
        <f>SUM(Результаты!R131:S131)</f>
        <v>0</v>
      </c>
      <c r="L130" s="51">
        <f>SUM(Результаты!T131:U131)</f>
        <v>1</v>
      </c>
      <c r="M130" s="51">
        <f t="shared" si="7"/>
        <v>2</v>
      </c>
      <c r="N130" s="52">
        <f t="shared" si="8"/>
        <v>33.333333333333336</v>
      </c>
      <c r="O130" s="51">
        <f>SUM(Результаты!V131:W131)</f>
        <v>1</v>
      </c>
      <c r="P130" s="52">
        <f t="shared" si="9"/>
        <v>50</v>
      </c>
    </row>
    <row r="131" spans="1:16" x14ac:dyDescent="0.25">
      <c r="A131" s="48" t="str">
        <f>Результаты!A132</f>
        <v>Красносельский</v>
      </c>
      <c r="B131" s="49">
        <f>Результаты!C132</f>
        <v>8054</v>
      </c>
      <c r="C131" s="50" t="str">
        <f>Результаты!E132</f>
        <v>2д</v>
      </c>
      <c r="D131" s="49">
        <f>Результаты!H132</f>
        <v>8054129</v>
      </c>
      <c r="E131" s="51">
        <f>SUM(Результаты!J132:K132)</f>
        <v>2</v>
      </c>
      <c r="F131" s="51">
        <f>SUM(Результаты!L132:M132)</f>
        <v>1</v>
      </c>
      <c r="G131" s="51">
        <f t="shared" si="5"/>
        <v>3</v>
      </c>
      <c r="H131" s="52">
        <f t="shared" si="6"/>
        <v>100</v>
      </c>
      <c r="I131" s="51">
        <f>SUM(Результаты!N132:O132)</f>
        <v>2</v>
      </c>
      <c r="J131" s="51">
        <f>SUM(Результаты!P132:Q132)</f>
        <v>1</v>
      </c>
      <c r="K131" s="51">
        <f>SUM(Результаты!R132:S132)</f>
        <v>2</v>
      </c>
      <c r="L131" s="51">
        <f>SUM(Результаты!T132:U132)</f>
        <v>1</v>
      </c>
      <c r="M131" s="51">
        <f t="shared" si="7"/>
        <v>6</v>
      </c>
      <c r="N131" s="52">
        <f t="shared" si="8"/>
        <v>100</v>
      </c>
      <c r="O131" s="51">
        <f>SUM(Результаты!V132:W132)</f>
        <v>2</v>
      </c>
      <c r="P131" s="52">
        <f t="shared" si="9"/>
        <v>100</v>
      </c>
    </row>
    <row r="132" spans="1:16" x14ac:dyDescent="0.25">
      <c r="A132" s="48" t="str">
        <f>Результаты!A133</f>
        <v>Красносельский</v>
      </c>
      <c r="B132" s="49">
        <f>Результаты!C133</f>
        <v>8054</v>
      </c>
      <c r="C132" s="50" t="str">
        <f>Результаты!E133</f>
        <v>2д</v>
      </c>
      <c r="D132" s="49">
        <f>Результаты!H133</f>
        <v>8054130</v>
      </c>
      <c r="E132" s="51">
        <f>SUM(Результаты!J133:K133)</f>
        <v>0</v>
      </c>
      <c r="F132" s="51">
        <f>SUM(Результаты!L133:M133)</f>
        <v>1</v>
      </c>
      <c r="G132" s="51">
        <f t="shared" ref="G132:G195" si="10">SUM(E132:F132)</f>
        <v>1</v>
      </c>
      <c r="H132" s="52">
        <f t="shared" ref="H132:H195" si="11">G132*100/3</f>
        <v>33.333333333333336</v>
      </c>
      <c r="I132" s="51">
        <f>SUM(Результаты!N133:O133)</f>
        <v>2</v>
      </c>
      <c r="J132" s="51">
        <f>SUM(Результаты!P133:Q133)</f>
        <v>1</v>
      </c>
      <c r="K132" s="51">
        <f>SUM(Результаты!R133:S133)</f>
        <v>2</v>
      </c>
      <c r="L132" s="51">
        <f>SUM(Результаты!T133:U133)</f>
        <v>0</v>
      </c>
      <c r="M132" s="51">
        <f t="shared" ref="M132:M195" si="12">SUM(I132:L132)</f>
        <v>5</v>
      </c>
      <c r="N132" s="52">
        <f t="shared" ref="N132:N195" si="13">M132*100/6</f>
        <v>83.333333333333329</v>
      </c>
      <c r="O132" s="51">
        <f>SUM(Результаты!V133:W133)</f>
        <v>1</v>
      </c>
      <c r="P132" s="52">
        <f t="shared" ref="P132:P195" si="14">O132*100/2</f>
        <v>50</v>
      </c>
    </row>
    <row r="133" spans="1:16" x14ac:dyDescent="0.25">
      <c r="A133" s="48" t="str">
        <f>Результаты!A134</f>
        <v>Красносельский</v>
      </c>
      <c r="B133" s="49">
        <f>Результаты!C134</f>
        <v>8054</v>
      </c>
      <c r="C133" s="50" t="str">
        <f>Результаты!E134</f>
        <v>2д</v>
      </c>
      <c r="D133" s="49">
        <f>Результаты!H134</f>
        <v>8054131</v>
      </c>
      <c r="E133" s="51">
        <f>SUM(Результаты!J134:K134)</f>
        <v>0</v>
      </c>
      <c r="F133" s="51">
        <f>SUM(Результаты!L134:M134)</f>
        <v>1</v>
      </c>
      <c r="G133" s="51">
        <f t="shared" si="10"/>
        <v>1</v>
      </c>
      <c r="H133" s="52">
        <f t="shared" si="11"/>
        <v>33.333333333333336</v>
      </c>
      <c r="I133" s="51">
        <f>SUM(Результаты!N134:O134)</f>
        <v>0</v>
      </c>
      <c r="J133" s="51">
        <f>SUM(Результаты!P134:Q134)</f>
        <v>0</v>
      </c>
      <c r="K133" s="51">
        <f>SUM(Результаты!R134:S134)</f>
        <v>2</v>
      </c>
      <c r="L133" s="51">
        <f>SUM(Результаты!T134:U134)</f>
        <v>1</v>
      </c>
      <c r="M133" s="51">
        <f t="shared" si="12"/>
        <v>3</v>
      </c>
      <c r="N133" s="52">
        <f t="shared" si="13"/>
        <v>50</v>
      </c>
      <c r="O133" s="51">
        <f>SUM(Результаты!V134:W134)</f>
        <v>0</v>
      </c>
      <c r="P133" s="52">
        <f t="shared" si="14"/>
        <v>0</v>
      </c>
    </row>
    <row r="134" spans="1:16" x14ac:dyDescent="0.25">
      <c r="A134" s="48" t="str">
        <f>Результаты!A135</f>
        <v>Красносельский</v>
      </c>
      <c r="B134" s="49">
        <f>Результаты!C135</f>
        <v>8054</v>
      </c>
      <c r="C134" s="50" t="str">
        <f>Результаты!E135</f>
        <v>2д</v>
      </c>
      <c r="D134" s="49">
        <f>Результаты!H135</f>
        <v>8054132</v>
      </c>
      <c r="E134" s="51">
        <f>SUM(Результаты!J135:K135)</f>
        <v>0</v>
      </c>
      <c r="F134" s="51">
        <f>SUM(Результаты!L135:M135)</f>
        <v>0</v>
      </c>
      <c r="G134" s="51">
        <f t="shared" si="10"/>
        <v>0</v>
      </c>
      <c r="H134" s="52">
        <f t="shared" si="11"/>
        <v>0</v>
      </c>
      <c r="I134" s="51">
        <f>SUM(Результаты!N135:O135)</f>
        <v>2</v>
      </c>
      <c r="J134" s="51">
        <f>SUM(Результаты!P135:Q135)</f>
        <v>1</v>
      </c>
      <c r="K134" s="51">
        <f>SUM(Результаты!R135:S135)</f>
        <v>2</v>
      </c>
      <c r="L134" s="51">
        <f>SUM(Результаты!T135:U135)</f>
        <v>1</v>
      </c>
      <c r="M134" s="51">
        <f t="shared" si="12"/>
        <v>6</v>
      </c>
      <c r="N134" s="52">
        <f t="shared" si="13"/>
        <v>100</v>
      </c>
      <c r="O134" s="51">
        <f>SUM(Результаты!V135:W135)</f>
        <v>0</v>
      </c>
      <c r="P134" s="52">
        <f t="shared" si="14"/>
        <v>0</v>
      </c>
    </row>
    <row r="135" spans="1:16" x14ac:dyDescent="0.25">
      <c r="A135" s="48" t="str">
        <f>Результаты!A136</f>
        <v>Красносельский</v>
      </c>
      <c r="B135" s="49">
        <f>Результаты!C136</f>
        <v>8054</v>
      </c>
      <c r="C135" s="50" t="str">
        <f>Результаты!E136</f>
        <v>2д</v>
      </c>
      <c r="D135" s="49">
        <f>Результаты!H136</f>
        <v>8054133</v>
      </c>
      <c r="E135" s="51">
        <f>SUM(Результаты!J136:K136)</f>
        <v>0</v>
      </c>
      <c r="F135" s="51">
        <f>SUM(Результаты!L136:M136)</f>
        <v>1</v>
      </c>
      <c r="G135" s="51">
        <f t="shared" si="10"/>
        <v>1</v>
      </c>
      <c r="H135" s="52">
        <f t="shared" si="11"/>
        <v>33.333333333333336</v>
      </c>
      <c r="I135" s="51">
        <f>SUM(Результаты!N136:O136)</f>
        <v>0</v>
      </c>
      <c r="J135" s="51">
        <f>SUM(Результаты!P136:Q136)</f>
        <v>0</v>
      </c>
      <c r="K135" s="51">
        <f>SUM(Результаты!R136:S136)</f>
        <v>0</v>
      </c>
      <c r="L135" s="51">
        <f>SUM(Результаты!T136:U136)</f>
        <v>0</v>
      </c>
      <c r="M135" s="51">
        <f t="shared" si="12"/>
        <v>0</v>
      </c>
      <c r="N135" s="52">
        <f t="shared" si="13"/>
        <v>0</v>
      </c>
      <c r="O135" s="51">
        <f>SUM(Результаты!V136:W136)</f>
        <v>0</v>
      </c>
      <c r="P135" s="52">
        <f t="shared" si="14"/>
        <v>0</v>
      </c>
    </row>
    <row r="136" spans="1:16" x14ac:dyDescent="0.25">
      <c r="A136" s="48" t="str">
        <f>Результаты!A137</f>
        <v>Красносельский</v>
      </c>
      <c r="B136" s="49">
        <f>Результаты!C137</f>
        <v>8054</v>
      </c>
      <c r="C136" s="50" t="str">
        <f>Результаты!E137</f>
        <v>2д</v>
      </c>
      <c r="D136" s="49">
        <f>Результаты!H137</f>
        <v>8054134</v>
      </c>
      <c r="E136" s="51">
        <f>SUM(Результаты!J137:K137)</f>
        <v>0</v>
      </c>
      <c r="F136" s="51">
        <f>SUM(Результаты!L137:M137)</f>
        <v>1</v>
      </c>
      <c r="G136" s="51">
        <f t="shared" si="10"/>
        <v>1</v>
      </c>
      <c r="H136" s="52">
        <f t="shared" si="11"/>
        <v>33.333333333333336</v>
      </c>
      <c r="I136" s="51">
        <f>SUM(Результаты!N137:O137)</f>
        <v>2</v>
      </c>
      <c r="J136" s="51">
        <f>SUM(Результаты!P137:Q137)</f>
        <v>1</v>
      </c>
      <c r="K136" s="51">
        <f>SUM(Результаты!R137:S137)</f>
        <v>2</v>
      </c>
      <c r="L136" s="51">
        <f>SUM(Результаты!T137:U137)</f>
        <v>1</v>
      </c>
      <c r="M136" s="51">
        <f t="shared" si="12"/>
        <v>6</v>
      </c>
      <c r="N136" s="52">
        <f t="shared" si="13"/>
        <v>100</v>
      </c>
      <c r="O136" s="51">
        <f>SUM(Результаты!V137:W137)</f>
        <v>1</v>
      </c>
      <c r="P136" s="52">
        <f t="shared" si="14"/>
        <v>50</v>
      </c>
    </row>
    <row r="137" spans="1:16" x14ac:dyDescent="0.25">
      <c r="A137" s="48" t="str">
        <f>Результаты!A138</f>
        <v>Красносельский</v>
      </c>
      <c r="B137" s="49">
        <f>Результаты!C138</f>
        <v>8054</v>
      </c>
      <c r="C137" s="50" t="str">
        <f>Результаты!E138</f>
        <v>2д</v>
      </c>
      <c r="D137" s="49">
        <f>Результаты!H138</f>
        <v>8054135</v>
      </c>
      <c r="E137" s="51">
        <f>SUM(Результаты!J138:K138)</f>
        <v>2</v>
      </c>
      <c r="F137" s="51">
        <f>SUM(Результаты!L138:M138)</f>
        <v>1</v>
      </c>
      <c r="G137" s="51">
        <f t="shared" si="10"/>
        <v>3</v>
      </c>
      <c r="H137" s="52">
        <f t="shared" si="11"/>
        <v>100</v>
      </c>
      <c r="I137" s="51">
        <f>SUM(Результаты!N138:O138)</f>
        <v>0</v>
      </c>
      <c r="J137" s="51">
        <f>SUM(Результаты!P138:Q138)</f>
        <v>1</v>
      </c>
      <c r="K137" s="51">
        <f>SUM(Результаты!R138:S138)</f>
        <v>2</v>
      </c>
      <c r="L137" s="51">
        <f>SUM(Результаты!T138:U138)</f>
        <v>1</v>
      </c>
      <c r="M137" s="51">
        <f t="shared" si="12"/>
        <v>4</v>
      </c>
      <c r="N137" s="52">
        <f t="shared" si="13"/>
        <v>66.666666666666671</v>
      </c>
      <c r="O137" s="51">
        <f>SUM(Результаты!V138:W138)</f>
        <v>0</v>
      </c>
      <c r="P137" s="52">
        <f t="shared" si="14"/>
        <v>0</v>
      </c>
    </row>
    <row r="138" spans="1:16" x14ac:dyDescent="0.25">
      <c r="A138" s="48" t="str">
        <f>Результаты!A139</f>
        <v>Красносельский</v>
      </c>
      <c r="B138" s="49">
        <f>Результаты!C139</f>
        <v>8054</v>
      </c>
      <c r="C138" s="50" t="str">
        <f>Результаты!E139</f>
        <v>2д</v>
      </c>
      <c r="D138" s="49">
        <f>Результаты!H139</f>
        <v>8054136</v>
      </c>
      <c r="E138" s="51">
        <f>SUM(Результаты!J139:K139)</f>
        <v>2</v>
      </c>
      <c r="F138" s="51">
        <f>SUM(Результаты!L139:M139)</f>
        <v>0</v>
      </c>
      <c r="G138" s="51">
        <f t="shared" si="10"/>
        <v>2</v>
      </c>
      <c r="H138" s="52">
        <f t="shared" si="11"/>
        <v>66.666666666666671</v>
      </c>
      <c r="I138" s="51">
        <f>SUM(Результаты!N139:O139)</f>
        <v>2</v>
      </c>
      <c r="J138" s="51">
        <f>SUM(Результаты!P139:Q139)</f>
        <v>1</v>
      </c>
      <c r="K138" s="51">
        <f>SUM(Результаты!R139:S139)</f>
        <v>2</v>
      </c>
      <c r="L138" s="51">
        <f>SUM(Результаты!T139:U139)</f>
        <v>1</v>
      </c>
      <c r="M138" s="51">
        <f t="shared" si="12"/>
        <v>6</v>
      </c>
      <c r="N138" s="52">
        <f t="shared" si="13"/>
        <v>100</v>
      </c>
      <c r="O138" s="51">
        <f>SUM(Результаты!V139:W139)</f>
        <v>2</v>
      </c>
      <c r="P138" s="52">
        <f t="shared" si="14"/>
        <v>100</v>
      </c>
    </row>
    <row r="139" spans="1:16" x14ac:dyDescent="0.25">
      <c r="A139" s="48" t="str">
        <f>Результаты!A140</f>
        <v>Красносельский</v>
      </c>
      <c r="B139" s="49">
        <f>Результаты!C140</f>
        <v>8054</v>
      </c>
      <c r="C139" s="50" t="str">
        <f>Результаты!E140</f>
        <v>2д</v>
      </c>
      <c r="D139" s="49">
        <f>Результаты!H140</f>
        <v>8054137</v>
      </c>
      <c r="E139" s="51">
        <f>SUM(Результаты!J140:K140)</f>
        <v>0</v>
      </c>
      <c r="F139" s="51">
        <f>SUM(Результаты!L140:M140)</f>
        <v>1</v>
      </c>
      <c r="G139" s="51">
        <f t="shared" si="10"/>
        <v>1</v>
      </c>
      <c r="H139" s="52">
        <f t="shared" si="11"/>
        <v>33.333333333333336</v>
      </c>
      <c r="I139" s="51">
        <f>SUM(Результаты!N140:O140)</f>
        <v>2</v>
      </c>
      <c r="J139" s="51">
        <f>SUM(Результаты!P140:Q140)</f>
        <v>1</v>
      </c>
      <c r="K139" s="51">
        <f>SUM(Результаты!R140:S140)</f>
        <v>2</v>
      </c>
      <c r="L139" s="51">
        <f>SUM(Результаты!T140:U140)</f>
        <v>1</v>
      </c>
      <c r="M139" s="51">
        <f t="shared" si="12"/>
        <v>6</v>
      </c>
      <c r="N139" s="52">
        <f t="shared" si="13"/>
        <v>100</v>
      </c>
      <c r="O139" s="51">
        <f>SUM(Результаты!V140:W140)</f>
        <v>0</v>
      </c>
      <c r="P139" s="52">
        <f t="shared" si="14"/>
        <v>0</v>
      </c>
    </row>
    <row r="140" spans="1:16" x14ac:dyDescent="0.25">
      <c r="A140" s="48" t="str">
        <f>Результаты!A141</f>
        <v>Красносельский</v>
      </c>
      <c r="B140" s="49">
        <f>Результаты!C141</f>
        <v>8054</v>
      </c>
      <c r="C140" s="50" t="str">
        <f>Результаты!E141</f>
        <v>2д</v>
      </c>
      <c r="D140" s="49">
        <f>Результаты!H141</f>
        <v>8054138</v>
      </c>
      <c r="E140" s="51">
        <f>SUM(Результаты!J141:K141)</f>
        <v>2</v>
      </c>
      <c r="F140" s="51">
        <f>SUM(Результаты!L141:M141)</f>
        <v>1</v>
      </c>
      <c r="G140" s="51">
        <f t="shared" si="10"/>
        <v>3</v>
      </c>
      <c r="H140" s="52">
        <f t="shared" si="11"/>
        <v>100</v>
      </c>
      <c r="I140" s="51">
        <f>SUM(Результаты!N141:O141)</f>
        <v>2</v>
      </c>
      <c r="J140" s="51">
        <f>SUM(Результаты!P141:Q141)</f>
        <v>1</v>
      </c>
      <c r="K140" s="51">
        <f>SUM(Результаты!R141:S141)</f>
        <v>2</v>
      </c>
      <c r="L140" s="51">
        <f>SUM(Результаты!T141:U141)</f>
        <v>1</v>
      </c>
      <c r="M140" s="51">
        <f t="shared" si="12"/>
        <v>6</v>
      </c>
      <c r="N140" s="52">
        <f t="shared" si="13"/>
        <v>100</v>
      </c>
      <c r="O140" s="51">
        <f>SUM(Результаты!V141:W141)</f>
        <v>2</v>
      </c>
      <c r="P140" s="52">
        <f t="shared" si="14"/>
        <v>100</v>
      </c>
    </row>
    <row r="141" spans="1:16" x14ac:dyDescent="0.25">
      <c r="A141" s="48" t="str">
        <f>Результаты!A142</f>
        <v>Красносельский</v>
      </c>
      <c r="B141" s="49">
        <f>Результаты!C142</f>
        <v>8054</v>
      </c>
      <c r="C141" s="50" t="str">
        <f>Результаты!E142</f>
        <v>2д</v>
      </c>
      <c r="D141" s="49">
        <f>Результаты!H142</f>
        <v>8054139</v>
      </c>
      <c r="E141" s="51">
        <f>SUM(Результаты!J142:K142)</f>
        <v>2</v>
      </c>
      <c r="F141" s="51">
        <f>SUM(Результаты!L142:M142)</f>
        <v>0</v>
      </c>
      <c r="G141" s="51">
        <f t="shared" si="10"/>
        <v>2</v>
      </c>
      <c r="H141" s="52">
        <f t="shared" si="11"/>
        <v>66.666666666666671</v>
      </c>
      <c r="I141" s="51">
        <f>SUM(Результаты!N142:O142)</f>
        <v>2</v>
      </c>
      <c r="J141" s="51">
        <f>SUM(Результаты!P142:Q142)</f>
        <v>1</v>
      </c>
      <c r="K141" s="51">
        <f>SUM(Результаты!R142:S142)</f>
        <v>1</v>
      </c>
      <c r="L141" s="51">
        <f>SUM(Результаты!T142:U142)</f>
        <v>1</v>
      </c>
      <c r="M141" s="51">
        <f t="shared" si="12"/>
        <v>5</v>
      </c>
      <c r="N141" s="52">
        <f t="shared" si="13"/>
        <v>83.333333333333329</v>
      </c>
      <c r="O141" s="51">
        <f>SUM(Результаты!V142:W142)</f>
        <v>0</v>
      </c>
      <c r="P141" s="52">
        <f t="shared" si="14"/>
        <v>0</v>
      </c>
    </row>
    <row r="142" spans="1:16" x14ac:dyDescent="0.25">
      <c r="A142" s="48" t="str">
        <f>Результаты!A143</f>
        <v>Красносельский</v>
      </c>
      <c r="B142" s="49">
        <f>Результаты!C143</f>
        <v>8054</v>
      </c>
      <c r="C142" s="50" t="str">
        <f>Результаты!E143</f>
        <v>2д</v>
      </c>
      <c r="D142" s="49">
        <f>Результаты!H143</f>
        <v>8054140</v>
      </c>
      <c r="E142" s="51">
        <f>SUM(Результаты!J143:K143)</f>
        <v>1</v>
      </c>
      <c r="F142" s="51">
        <f>SUM(Результаты!L143:M143)</f>
        <v>1</v>
      </c>
      <c r="G142" s="51">
        <f t="shared" si="10"/>
        <v>2</v>
      </c>
      <c r="H142" s="52">
        <f t="shared" si="11"/>
        <v>66.666666666666671</v>
      </c>
      <c r="I142" s="51">
        <f>SUM(Результаты!N143:O143)</f>
        <v>1</v>
      </c>
      <c r="J142" s="51">
        <f>SUM(Результаты!P143:Q143)</f>
        <v>1</v>
      </c>
      <c r="K142" s="51">
        <f>SUM(Результаты!R143:S143)</f>
        <v>2</v>
      </c>
      <c r="L142" s="51">
        <f>SUM(Результаты!T143:U143)</f>
        <v>1</v>
      </c>
      <c r="M142" s="51">
        <f t="shared" si="12"/>
        <v>5</v>
      </c>
      <c r="N142" s="52">
        <f t="shared" si="13"/>
        <v>83.333333333333329</v>
      </c>
      <c r="O142" s="51">
        <f>SUM(Результаты!V143:W143)</f>
        <v>0</v>
      </c>
      <c r="P142" s="52">
        <f t="shared" si="14"/>
        <v>0</v>
      </c>
    </row>
    <row r="143" spans="1:16" x14ac:dyDescent="0.25">
      <c r="A143" s="48" t="str">
        <f>Результаты!A144</f>
        <v>Красносельский</v>
      </c>
      <c r="B143" s="49">
        <f>Результаты!C144</f>
        <v>8054</v>
      </c>
      <c r="C143" s="50" t="str">
        <f>Результаты!E144</f>
        <v>2д</v>
      </c>
      <c r="D143" s="49">
        <f>Результаты!H144</f>
        <v>8054141</v>
      </c>
      <c r="E143" s="51">
        <f>SUM(Результаты!J144:K144)</f>
        <v>0</v>
      </c>
      <c r="F143" s="51">
        <f>SUM(Результаты!L144:M144)</f>
        <v>1</v>
      </c>
      <c r="G143" s="51">
        <f t="shared" si="10"/>
        <v>1</v>
      </c>
      <c r="H143" s="52">
        <f t="shared" si="11"/>
        <v>33.333333333333336</v>
      </c>
      <c r="I143" s="51">
        <f>SUM(Результаты!N144:O144)</f>
        <v>0</v>
      </c>
      <c r="J143" s="51">
        <f>SUM(Результаты!P144:Q144)</f>
        <v>1</v>
      </c>
      <c r="K143" s="51">
        <f>SUM(Результаты!R144:S144)</f>
        <v>1</v>
      </c>
      <c r="L143" s="51">
        <f>SUM(Результаты!T144:U144)</f>
        <v>1</v>
      </c>
      <c r="M143" s="51">
        <f t="shared" si="12"/>
        <v>3</v>
      </c>
      <c r="N143" s="52">
        <f t="shared" si="13"/>
        <v>50</v>
      </c>
      <c r="O143" s="51">
        <f>SUM(Результаты!V144:W144)</f>
        <v>1</v>
      </c>
      <c r="P143" s="52">
        <f t="shared" si="14"/>
        <v>50</v>
      </c>
    </row>
    <row r="144" spans="1:16" x14ac:dyDescent="0.25">
      <c r="A144" s="48" t="str">
        <f>Результаты!A145</f>
        <v>Красносельский</v>
      </c>
      <c r="B144" s="49">
        <f>Результаты!C145</f>
        <v>8054</v>
      </c>
      <c r="C144" s="50" t="str">
        <f>Результаты!E145</f>
        <v>2е</v>
      </c>
      <c r="D144" s="49">
        <f>Результаты!H145</f>
        <v>8054142</v>
      </c>
      <c r="E144" s="51">
        <f>SUM(Результаты!J145:K145)</f>
        <v>2</v>
      </c>
      <c r="F144" s="51">
        <f>SUM(Результаты!L145:M145)</f>
        <v>0</v>
      </c>
      <c r="G144" s="51">
        <f t="shared" si="10"/>
        <v>2</v>
      </c>
      <c r="H144" s="52">
        <f t="shared" si="11"/>
        <v>66.666666666666671</v>
      </c>
      <c r="I144" s="51">
        <f>SUM(Результаты!N145:O145)</f>
        <v>2</v>
      </c>
      <c r="J144" s="51">
        <f>SUM(Результаты!P145:Q145)</f>
        <v>0</v>
      </c>
      <c r="K144" s="51">
        <f>SUM(Результаты!R145:S145)</f>
        <v>1</v>
      </c>
      <c r="L144" s="51">
        <f>SUM(Результаты!T145:U145)</f>
        <v>1</v>
      </c>
      <c r="M144" s="51">
        <f t="shared" si="12"/>
        <v>4</v>
      </c>
      <c r="N144" s="52">
        <f t="shared" si="13"/>
        <v>66.666666666666671</v>
      </c>
      <c r="O144" s="51">
        <f>SUM(Результаты!V145:W145)</f>
        <v>0</v>
      </c>
      <c r="P144" s="52">
        <f t="shared" si="14"/>
        <v>0</v>
      </c>
    </row>
    <row r="145" spans="1:16" x14ac:dyDescent="0.25">
      <c r="A145" s="48" t="str">
        <f>Результаты!A146</f>
        <v>Красносельский</v>
      </c>
      <c r="B145" s="49">
        <f>Результаты!C146</f>
        <v>8054</v>
      </c>
      <c r="C145" s="50" t="str">
        <f>Результаты!E146</f>
        <v>2е</v>
      </c>
      <c r="D145" s="49">
        <f>Результаты!H146</f>
        <v>8054143</v>
      </c>
      <c r="E145" s="51">
        <f>SUM(Результаты!J146:K146)</f>
        <v>2</v>
      </c>
      <c r="F145" s="51">
        <f>SUM(Результаты!L146:M146)</f>
        <v>1</v>
      </c>
      <c r="G145" s="51">
        <f t="shared" si="10"/>
        <v>3</v>
      </c>
      <c r="H145" s="52">
        <f t="shared" si="11"/>
        <v>100</v>
      </c>
      <c r="I145" s="51">
        <f>SUM(Результаты!N146:O146)</f>
        <v>1</v>
      </c>
      <c r="J145" s="51">
        <f>SUM(Результаты!P146:Q146)</f>
        <v>0</v>
      </c>
      <c r="K145" s="51">
        <f>SUM(Результаты!R146:S146)</f>
        <v>1</v>
      </c>
      <c r="L145" s="51">
        <f>SUM(Результаты!T146:U146)</f>
        <v>1</v>
      </c>
      <c r="M145" s="51">
        <f t="shared" si="12"/>
        <v>3</v>
      </c>
      <c r="N145" s="52">
        <f t="shared" si="13"/>
        <v>50</v>
      </c>
      <c r="O145" s="51">
        <f>SUM(Результаты!V146:W146)</f>
        <v>0</v>
      </c>
      <c r="P145" s="52">
        <f t="shared" si="14"/>
        <v>0</v>
      </c>
    </row>
    <row r="146" spans="1:16" x14ac:dyDescent="0.25">
      <c r="A146" s="48" t="str">
        <f>Результаты!A147</f>
        <v>Красносельский</v>
      </c>
      <c r="B146" s="49">
        <f>Результаты!C147</f>
        <v>8054</v>
      </c>
      <c r="C146" s="50" t="str">
        <f>Результаты!E147</f>
        <v>2е</v>
      </c>
      <c r="D146" s="49">
        <f>Результаты!H147</f>
        <v>8054144</v>
      </c>
      <c r="E146" s="51">
        <f>SUM(Результаты!J147:K147)</f>
        <v>2</v>
      </c>
      <c r="F146" s="51">
        <f>SUM(Результаты!L147:M147)</f>
        <v>0</v>
      </c>
      <c r="G146" s="51">
        <f t="shared" si="10"/>
        <v>2</v>
      </c>
      <c r="H146" s="52">
        <f t="shared" si="11"/>
        <v>66.666666666666671</v>
      </c>
      <c r="I146" s="51">
        <f>SUM(Результаты!N147:O147)</f>
        <v>2</v>
      </c>
      <c r="J146" s="51">
        <f>SUM(Результаты!P147:Q147)</f>
        <v>1</v>
      </c>
      <c r="K146" s="51">
        <f>SUM(Результаты!R147:S147)</f>
        <v>0</v>
      </c>
      <c r="L146" s="51">
        <f>SUM(Результаты!T147:U147)</f>
        <v>1</v>
      </c>
      <c r="M146" s="51">
        <f t="shared" si="12"/>
        <v>4</v>
      </c>
      <c r="N146" s="52">
        <f t="shared" si="13"/>
        <v>66.666666666666671</v>
      </c>
      <c r="O146" s="51">
        <f>SUM(Результаты!V147:W147)</f>
        <v>1</v>
      </c>
      <c r="P146" s="52">
        <f t="shared" si="14"/>
        <v>50</v>
      </c>
    </row>
    <row r="147" spans="1:16" x14ac:dyDescent="0.25">
      <c r="A147" s="48" t="str">
        <f>Результаты!A148</f>
        <v>Красносельский</v>
      </c>
      <c r="B147" s="49">
        <f>Результаты!C148</f>
        <v>8054</v>
      </c>
      <c r="C147" s="50" t="str">
        <f>Результаты!E148</f>
        <v>2е</v>
      </c>
      <c r="D147" s="49">
        <f>Результаты!H148</f>
        <v>8054145</v>
      </c>
      <c r="E147" s="51">
        <f>SUM(Результаты!J148:K148)</f>
        <v>2</v>
      </c>
      <c r="F147" s="51">
        <f>SUM(Результаты!L148:M148)</f>
        <v>1</v>
      </c>
      <c r="G147" s="51">
        <f t="shared" si="10"/>
        <v>3</v>
      </c>
      <c r="H147" s="52">
        <f t="shared" si="11"/>
        <v>100</v>
      </c>
      <c r="I147" s="51">
        <f>SUM(Результаты!N148:O148)</f>
        <v>2</v>
      </c>
      <c r="J147" s="51">
        <f>SUM(Результаты!P148:Q148)</f>
        <v>0</v>
      </c>
      <c r="K147" s="51">
        <f>SUM(Результаты!R148:S148)</f>
        <v>1</v>
      </c>
      <c r="L147" s="51">
        <f>SUM(Результаты!T148:U148)</f>
        <v>1</v>
      </c>
      <c r="M147" s="51">
        <f t="shared" si="12"/>
        <v>4</v>
      </c>
      <c r="N147" s="52">
        <f t="shared" si="13"/>
        <v>66.666666666666671</v>
      </c>
      <c r="O147" s="51">
        <f>SUM(Результаты!V148:W148)</f>
        <v>1</v>
      </c>
      <c r="P147" s="52">
        <f t="shared" si="14"/>
        <v>50</v>
      </c>
    </row>
    <row r="148" spans="1:16" x14ac:dyDescent="0.25">
      <c r="A148" s="48" t="str">
        <f>Результаты!A149</f>
        <v>Красносельский</v>
      </c>
      <c r="B148" s="49">
        <f>Результаты!C149</f>
        <v>8054</v>
      </c>
      <c r="C148" s="50" t="str">
        <f>Результаты!E149</f>
        <v>2е</v>
      </c>
      <c r="D148" s="49">
        <f>Результаты!H149</f>
        <v>8054146</v>
      </c>
      <c r="E148" s="51">
        <f>SUM(Результаты!J149:K149)</f>
        <v>0</v>
      </c>
      <c r="F148" s="51">
        <f>SUM(Результаты!L149:M149)</f>
        <v>1</v>
      </c>
      <c r="G148" s="51">
        <f t="shared" si="10"/>
        <v>1</v>
      </c>
      <c r="H148" s="52">
        <f t="shared" si="11"/>
        <v>33.333333333333336</v>
      </c>
      <c r="I148" s="51">
        <f>SUM(Результаты!N149:O149)</f>
        <v>0</v>
      </c>
      <c r="J148" s="51">
        <f>SUM(Результаты!P149:Q149)</f>
        <v>0</v>
      </c>
      <c r="K148" s="51">
        <f>SUM(Результаты!R149:S149)</f>
        <v>1</v>
      </c>
      <c r="L148" s="51">
        <f>SUM(Результаты!T149:U149)</f>
        <v>0</v>
      </c>
      <c r="M148" s="51">
        <f t="shared" si="12"/>
        <v>1</v>
      </c>
      <c r="N148" s="52">
        <f t="shared" si="13"/>
        <v>16.666666666666668</v>
      </c>
      <c r="O148" s="51">
        <f>SUM(Результаты!V149:W149)</f>
        <v>0</v>
      </c>
      <c r="P148" s="52">
        <f t="shared" si="14"/>
        <v>0</v>
      </c>
    </row>
    <row r="149" spans="1:16" x14ac:dyDescent="0.25">
      <c r="A149" s="48" t="str">
        <f>Результаты!A150</f>
        <v>Красносельский</v>
      </c>
      <c r="B149" s="49">
        <f>Результаты!C150</f>
        <v>8054</v>
      </c>
      <c r="C149" s="50" t="str">
        <f>Результаты!E150</f>
        <v>2е</v>
      </c>
      <c r="D149" s="49">
        <f>Результаты!H150</f>
        <v>8054147</v>
      </c>
      <c r="E149" s="51">
        <f>SUM(Результаты!J150:K150)</f>
        <v>2</v>
      </c>
      <c r="F149" s="51">
        <f>SUM(Результаты!L150:M150)</f>
        <v>1</v>
      </c>
      <c r="G149" s="51">
        <f t="shared" si="10"/>
        <v>3</v>
      </c>
      <c r="H149" s="52">
        <f t="shared" si="11"/>
        <v>100</v>
      </c>
      <c r="I149" s="51">
        <f>SUM(Результаты!N150:O150)</f>
        <v>2</v>
      </c>
      <c r="J149" s="51">
        <f>SUM(Результаты!P150:Q150)</f>
        <v>0</v>
      </c>
      <c r="K149" s="51">
        <f>SUM(Результаты!R150:S150)</f>
        <v>1</v>
      </c>
      <c r="L149" s="51">
        <f>SUM(Результаты!T150:U150)</f>
        <v>1</v>
      </c>
      <c r="M149" s="51">
        <f t="shared" si="12"/>
        <v>4</v>
      </c>
      <c r="N149" s="52">
        <f t="shared" si="13"/>
        <v>66.666666666666671</v>
      </c>
      <c r="O149" s="51">
        <f>SUM(Результаты!V150:W150)</f>
        <v>0</v>
      </c>
      <c r="P149" s="52">
        <f t="shared" si="14"/>
        <v>0</v>
      </c>
    </row>
    <row r="150" spans="1:16" x14ac:dyDescent="0.25">
      <c r="A150" s="48" t="str">
        <f>Результаты!A151</f>
        <v>Красносельский</v>
      </c>
      <c r="B150" s="49">
        <f>Результаты!C151</f>
        <v>8054</v>
      </c>
      <c r="C150" s="50" t="str">
        <f>Результаты!E151</f>
        <v>2е</v>
      </c>
      <c r="D150" s="49">
        <f>Результаты!H151</f>
        <v>8054148</v>
      </c>
      <c r="E150" s="51">
        <f>SUM(Результаты!J151:K151)</f>
        <v>2</v>
      </c>
      <c r="F150" s="51">
        <f>SUM(Результаты!L151:M151)</f>
        <v>1</v>
      </c>
      <c r="G150" s="51">
        <f t="shared" si="10"/>
        <v>3</v>
      </c>
      <c r="H150" s="52">
        <f t="shared" si="11"/>
        <v>100</v>
      </c>
      <c r="I150" s="51">
        <f>SUM(Результаты!N151:O151)</f>
        <v>2</v>
      </c>
      <c r="J150" s="51">
        <f>SUM(Результаты!P151:Q151)</f>
        <v>1</v>
      </c>
      <c r="K150" s="51">
        <f>SUM(Результаты!R151:S151)</f>
        <v>1</v>
      </c>
      <c r="L150" s="51">
        <f>SUM(Результаты!T151:U151)</f>
        <v>1</v>
      </c>
      <c r="M150" s="51">
        <f t="shared" si="12"/>
        <v>5</v>
      </c>
      <c r="N150" s="52">
        <f t="shared" si="13"/>
        <v>83.333333333333329</v>
      </c>
      <c r="O150" s="51">
        <f>SUM(Результаты!V151:W151)</f>
        <v>0</v>
      </c>
      <c r="P150" s="52">
        <f t="shared" si="14"/>
        <v>0</v>
      </c>
    </row>
    <row r="151" spans="1:16" x14ac:dyDescent="0.25">
      <c r="A151" s="48" t="str">
        <f>Результаты!A152</f>
        <v>Красносельский</v>
      </c>
      <c r="B151" s="49">
        <f>Результаты!C152</f>
        <v>8054</v>
      </c>
      <c r="C151" s="50" t="str">
        <f>Результаты!E152</f>
        <v>2е</v>
      </c>
      <c r="D151" s="49">
        <f>Результаты!H152</f>
        <v>8054149</v>
      </c>
      <c r="E151" s="51">
        <f>SUM(Результаты!J152:K152)</f>
        <v>0</v>
      </c>
      <c r="F151" s="51">
        <f>SUM(Результаты!L152:M152)</f>
        <v>1</v>
      </c>
      <c r="G151" s="51">
        <f t="shared" si="10"/>
        <v>1</v>
      </c>
      <c r="H151" s="52">
        <f t="shared" si="11"/>
        <v>33.333333333333336</v>
      </c>
      <c r="I151" s="51">
        <f>SUM(Результаты!N152:O152)</f>
        <v>2</v>
      </c>
      <c r="J151" s="51">
        <f>SUM(Результаты!P152:Q152)</f>
        <v>0</v>
      </c>
      <c r="K151" s="51">
        <f>SUM(Результаты!R152:S152)</f>
        <v>1</v>
      </c>
      <c r="L151" s="51">
        <f>SUM(Результаты!T152:U152)</f>
        <v>1</v>
      </c>
      <c r="M151" s="51">
        <f t="shared" si="12"/>
        <v>4</v>
      </c>
      <c r="N151" s="52">
        <f t="shared" si="13"/>
        <v>66.666666666666671</v>
      </c>
      <c r="O151" s="51">
        <f>SUM(Результаты!V152:W152)</f>
        <v>0</v>
      </c>
      <c r="P151" s="52">
        <f t="shared" si="14"/>
        <v>0</v>
      </c>
    </row>
    <row r="152" spans="1:16" x14ac:dyDescent="0.25">
      <c r="A152" s="48" t="str">
        <f>Результаты!A153</f>
        <v>Красносельский</v>
      </c>
      <c r="B152" s="49">
        <f>Результаты!C153</f>
        <v>8054</v>
      </c>
      <c r="C152" s="50" t="str">
        <f>Результаты!E153</f>
        <v>2е</v>
      </c>
      <c r="D152" s="49">
        <f>Результаты!H153</f>
        <v>8054150</v>
      </c>
      <c r="E152" s="51">
        <f>SUM(Результаты!J153:K153)</f>
        <v>2</v>
      </c>
      <c r="F152" s="51">
        <f>SUM(Результаты!L153:M153)</f>
        <v>0</v>
      </c>
      <c r="G152" s="51">
        <f t="shared" si="10"/>
        <v>2</v>
      </c>
      <c r="H152" s="52">
        <f t="shared" si="11"/>
        <v>66.666666666666671</v>
      </c>
      <c r="I152" s="51">
        <f>SUM(Результаты!N153:O153)</f>
        <v>2</v>
      </c>
      <c r="J152" s="51">
        <f>SUM(Результаты!P153:Q153)</f>
        <v>1</v>
      </c>
      <c r="K152" s="51">
        <f>SUM(Результаты!R153:S153)</f>
        <v>1</v>
      </c>
      <c r="L152" s="51">
        <f>SUM(Результаты!T153:U153)</f>
        <v>1</v>
      </c>
      <c r="M152" s="51">
        <f t="shared" si="12"/>
        <v>5</v>
      </c>
      <c r="N152" s="52">
        <f t="shared" si="13"/>
        <v>83.333333333333329</v>
      </c>
      <c r="O152" s="51">
        <f>SUM(Результаты!V153:W153)</f>
        <v>2</v>
      </c>
      <c r="P152" s="52">
        <f t="shared" si="14"/>
        <v>100</v>
      </c>
    </row>
    <row r="153" spans="1:16" x14ac:dyDescent="0.25">
      <c r="A153" s="48" t="str">
        <f>Результаты!A154</f>
        <v>Красносельский</v>
      </c>
      <c r="B153" s="49">
        <f>Результаты!C154</f>
        <v>8054</v>
      </c>
      <c r="C153" s="50" t="str">
        <f>Результаты!E154</f>
        <v>2е</v>
      </c>
      <c r="D153" s="49">
        <f>Результаты!H154</f>
        <v>8054151</v>
      </c>
      <c r="E153" s="51">
        <f>SUM(Результаты!J154:K154)</f>
        <v>0</v>
      </c>
      <c r="F153" s="51">
        <f>SUM(Результаты!L154:M154)</f>
        <v>1</v>
      </c>
      <c r="G153" s="51">
        <f t="shared" si="10"/>
        <v>1</v>
      </c>
      <c r="H153" s="52">
        <f t="shared" si="11"/>
        <v>33.333333333333336</v>
      </c>
      <c r="I153" s="51">
        <f>SUM(Результаты!N154:O154)</f>
        <v>2</v>
      </c>
      <c r="J153" s="51">
        <f>SUM(Результаты!P154:Q154)</f>
        <v>0</v>
      </c>
      <c r="K153" s="51">
        <f>SUM(Результаты!R154:S154)</f>
        <v>1</v>
      </c>
      <c r="L153" s="51">
        <f>SUM(Результаты!T154:U154)</f>
        <v>1</v>
      </c>
      <c r="M153" s="51">
        <f t="shared" si="12"/>
        <v>4</v>
      </c>
      <c r="N153" s="52">
        <f t="shared" si="13"/>
        <v>66.666666666666671</v>
      </c>
      <c r="O153" s="51">
        <f>SUM(Результаты!V154:W154)</f>
        <v>1</v>
      </c>
      <c r="P153" s="52">
        <f t="shared" si="14"/>
        <v>50</v>
      </c>
    </row>
    <row r="154" spans="1:16" x14ac:dyDescent="0.25">
      <c r="A154" s="48" t="str">
        <f>Результаты!A155</f>
        <v>Красносельский</v>
      </c>
      <c r="B154" s="49">
        <f>Результаты!C155</f>
        <v>8054</v>
      </c>
      <c r="C154" s="50" t="str">
        <f>Результаты!E155</f>
        <v>2е</v>
      </c>
      <c r="D154" s="49">
        <f>Результаты!H155</f>
        <v>8054152</v>
      </c>
      <c r="E154" s="51">
        <f>SUM(Результаты!J155:K155)</f>
        <v>2</v>
      </c>
      <c r="F154" s="51">
        <f>SUM(Результаты!L155:M155)</f>
        <v>0</v>
      </c>
      <c r="G154" s="51">
        <f t="shared" si="10"/>
        <v>2</v>
      </c>
      <c r="H154" s="52">
        <f t="shared" si="11"/>
        <v>66.666666666666671</v>
      </c>
      <c r="I154" s="51">
        <f>SUM(Результаты!N155:O155)</f>
        <v>2</v>
      </c>
      <c r="J154" s="51">
        <f>SUM(Результаты!P155:Q155)</f>
        <v>1</v>
      </c>
      <c r="K154" s="51">
        <f>SUM(Результаты!R155:S155)</f>
        <v>1</v>
      </c>
      <c r="L154" s="51">
        <f>SUM(Результаты!T155:U155)</f>
        <v>1</v>
      </c>
      <c r="M154" s="51">
        <f t="shared" si="12"/>
        <v>5</v>
      </c>
      <c r="N154" s="52">
        <f t="shared" si="13"/>
        <v>83.333333333333329</v>
      </c>
      <c r="O154" s="51">
        <f>SUM(Результаты!V155:W155)</f>
        <v>1</v>
      </c>
      <c r="P154" s="52">
        <f t="shared" si="14"/>
        <v>50</v>
      </c>
    </row>
    <row r="155" spans="1:16" x14ac:dyDescent="0.25">
      <c r="A155" s="48" t="str">
        <f>Результаты!A156</f>
        <v>Красносельский</v>
      </c>
      <c r="B155" s="49">
        <f>Результаты!C156</f>
        <v>8054</v>
      </c>
      <c r="C155" s="50" t="str">
        <f>Результаты!E156</f>
        <v>2е</v>
      </c>
      <c r="D155" s="49">
        <f>Результаты!H156</f>
        <v>8054153</v>
      </c>
      <c r="E155" s="51">
        <f>SUM(Результаты!J156:K156)</f>
        <v>1</v>
      </c>
      <c r="F155" s="51">
        <f>SUM(Результаты!L156:M156)</f>
        <v>1</v>
      </c>
      <c r="G155" s="51">
        <f t="shared" si="10"/>
        <v>2</v>
      </c>
      <c r="H155" s="52">
        <f t="shared" si="11"/>
        <v>66.666666666666671</v>
      </c>
      <c r="I155" s="51">
        <f>SUM(Результаты!N156:O156)</f>
        <v>1</v>
      </c>
      <c r="J155" s="51">
        <f>SUM(Результаты!P156:Q156)</f>
        <v>0</v>
      </c>
      <c r="K155" s="51">
        <f>SUM(Результаты!R156:S156)</f>
        <v>1</v>
      </c>
      <c r="L155" s="51">
        <f>SUM(Результаты!T156:U156)</f>
        <v>1</v>
      </c>
      <c r="M155" s="51">
        <f t="shared" si="12"/>
        <v>3</v>
      </c>
      <c r="N155" s="52">
        <f t="shared" si="13"/>
        <v>50</v>
      </c>
      <c r="O155" s="51">
        <f>SUM(Результаты!V156:W156)</f>
        <v>0</v>
      </c>
      <c r="P155" s="52">
        <f t="shared" si="14"/>
        <v>0</v>
      </c>
    </row>
    <row r="156" spans="1:16" x14ac:dyDescent="0.25">
      <c r="A156" s="48" t="str">
        <f>Результаты!A157</f>
        <v>Красносельский</v>
      </c>
      <c r="B156" s="49">
        <f>Результаты!C157</f>
        <v>8054</v>
      </c>
      <c r="C156" s="50" t="str">
        <f>Результаты!E157</f>
        <v>2е</v>
      </c>
      <c r="D156" s="49">
        <f>Результаты!H157</f>
        <v>8054154</v>
      </c>
      <c r="E156" s="51">
        <f>SUM(Результаты!J157:K157)</f>
        <v>2</v>
      </c>
      <c r="F156" s="51">
        <f>SUM(Результаты!L157:M157)</f>
        <v>1</v>
      </c>
      <c r="G156" s="51">
        <f t="shared" si="10"/>
        <v>3</v>
      </c>
      <c r="H156" s="52">
        <f t="shared" si="11"/>
        <v>100</v>
      </c>
      <c r="I156" s="51">
        <f>SUM(Результаты!N157:O157)</f>
        <v>2</v>
      </c>
      <c r="J156" s="51">
        <f>SUM(Результаты!P157:Q157)</f>
        <v>0</v>
      </c>
      <c r="K156" s="51">
        <f>SUM(Результаты!R157:S157)</f>
        <v>1</v>
      </c>
      <c r="L156" s="51">
        <f>SUM(Результаты!T157:U157)</f>
        <v>1</v>
      </c>
      <c r="M156" s="51">
        <f t="shared" si="12"/>
        <v>4</v>
      </c>
      <c r="N156" s="52">
        <f t="shared" si="13"/>
        <v>66.666666666666671</v>
      </c>
      <c r="O156" s="51">
        <f>SUM(Результаты!V157:W157)</f>
        <v>0</v>
      </c>
      <c r="P156" s="52">
        <f t="shared" si="14"/>
        <v>0</v>
      </c>
    </row>
    <row r="157" spans="1:16" x14ac:dyDescent="0.25">
      <c r="A157" s="48" t="str">
        <f>Результаты!A158</f>
        <v>Красносельский</v>
      </c>
      <c r="B157" s="49">
        <f>Результаты!C158</f>
        <v>8054</v>
      </c>
      <c r="C157" s="50" t="str">
        <f>Результаты!E158</f>
        <v>2е</v>
      </c>
      <c r="D157" s="49">
        <f>Результаты!H158</f>
        <v>8054155</v>
      </c>
      <c r="E157" s="51">
        <f>SUM(Результаты!J158:K158)</f>
        <v>0</v>
      </c>
      <c r="F157" s="51">
        <f>SUM(Результаты!L158:M158)</f>
        <v>1</v>
      </c>
      <c r="G157" s="51">
        <f t="shared" si="10"/>
        <v>1</v>
      </c>
      <c r="H157" s="52">
        <f t="shared" si="11"/>
        <v>33.333333333333336</v>
      </c>
      <c r="I157" s="51">
        <f>SUM(Результаты!N158:O158)</f>
        <v>0</v>
      </c>
      <c r="J157" s="51">
        <f>SUM(Результаты!P158:Q158)</f>
        <v>0</v>
      </c>
      <c r="K157" s="51">
        <f>SUM(Результаты!R158:S158)</f>
        <v>1</v>
      </c>
      <c r="L157" s="51">
        <f>SUM(Результаты!T158:U158)</f>
        <v>1</v>
      </c>
      <c r="M157" s="51">
        <f t="shared" si="12"/>
        <v>2</v>
      </c>
      <c r="N157" s="52">
        <f t="shared" si="13"/>
        <v>33.333333333333336</v>
      </c>
      <c r="O157" s="51">
        <f>SUM(Результаты!V158:W158)</f>
        <v>1</v>
      </c>
      <c r="P157" s="52">
        <f t="shared" si="14"/>
        <v>50</v>
      </c>
    </row>
    <row r="158" spans="1:16" x14ac:dyDescent="0.25">
      <c r="A158" s="48" t="str">
        <f>Результаты!A159</f>
        <v>Красносельский</v>
      </c>
      <c r="B158" s="49">
        <f>Результаты!C159</f>
        <v>8054</v>
      </c>
      <c r="C158" s="50" t="str">
        <f>Результаты!E159</f>
        <v>2е</v>
      </c>
      <c r="D158" s="49">
        <f>Результаты!H159</f>
        <v>8054156</v>
      </c>
      <c r="E158" s="51">
        <f>SUM(Результаты!J159:K159)</f>
        <v>1</v>
      </c>
      <c r="F158" s="51">
        <f>SUM(Результаты!L159:M159)</f>
        <v>1</v>
      </c>
      <c r="G158" s="51">
        <f t="shared" si="10"/>
        <v>2</v>
      </c>
      <c r="H158" s="52">
        <f t="shared" si="11"/>
        <v>66.666666666666671</v>
      </c>
      <c r="I158" s="51">
        <f>SUM(Результаты!N159:O159)</f>
        <v>2</v>
      </c>
      <c r="J158" s="51">
        <f>SUM(Результаты!P159:Q159)</f>
        <v>1</v>
      </c>
      <c r="K158" s="51">
        <f>SUM(Результаты!R159:S159)</f>
        <v>1</v>
      </c>
      <c r="L158" s="51">
        <f>SUM(Результаты!T159:U159)</f>
        <v>1</v>
      </c>
      <c r="M158" s="51">
        <f t="shared" si="12"/>
        <v>5</v>
      </c>
      <c r="N158" s="52">
        <f t="shared" si="13"/>
        <v>83.333333333333329</v>
      </c>
      <c r="O158" s="51">
        <f>SUM(Результаты!V159:W159)</f>
        <v>2</v>
      </c>
      <c r="P158" s="52">
        <f t="shared" si="14"/>
        <v>100</v>
      </c>
    </row>
    <row r="159" spans="1:16" x14ac:dyDescent="0.25">
      <c r="A159" s="48" t="str">
        <f>Результаты!A160</f>
        <v>Красносельский</v>
      </c>
      <c r="B159" s="49">
        <f>Результаты!C160</f>
        <v>8054</v>
      </c>
      <c r="C159" s="50" t="str">
        <f>Результаты!E160</f>
        <v>2е</v>
      </c>
      <c r="D159" s="49">
        <f>Результаты!H160</f>
        <v>8054157</v>
      </c>
      <c r="E159" s="51">
        <f>SUM(Результаты!J160:K160)</f>
        <v>1</v>
      </c>
      <c r="F159" s="51">
        <f>SUM(Результаты!L160:M160)</f>
        <v>1</v>
      </c>
      <c r="G159" s="51">
        <f t="shared" si="10"/>
        <v>2</v>
      </c>
      <c r="H159" s="52">
        <f t="shared" si="11"/>
        <v>66.666666666666671</v>
      </c>
      <c r="I159" s="51">
        <f>SUM(Результаты!N160:O160)</f>
        <v>2</v>
      </c>
      <c r="J159" s="51">
        <f>SUM(Результаты!P160:Q160)</f>
        <v>1</v>
      </c>
      <c r="K159" s="51">
        <f>SUM(Результаты!R160:S160)</f>
        <v>1</v>
      </c>
      <c r="L159" s="51">
        <f>SUM(Результаты!T160:U160)</f>
        <v>1</v>
      </c>
      <c r="M159" s="51">
        <f t="shared" si="12"/>
        <v>5</v>
      </c>
      <c r="N159" s="52">
        <f t="shared" si="13"/>
        <v>83.333333333333329</v>
      </c>
      <c r="O159" s="51">
        <f>SUM(Результаты!V160:W160)</f>
        <v>0</v>
      </c>
      <c r="P159" s="52">
        <f t="shared" si="14"/>
        <v>0</v>
      </c>
    </row>
    <row r="160" spans="1:16" x14ac:dyDescent="0.25">
      <c r="A160" s="48" t="str">
        <f>Результаты!A161</f>
        <v>Красносельский</v>
      </c>
      <c r="B160" s="49">
        <f>Результаты!C161</f>
        <v>8054</v>
      </c>
      <c r="C160" s="50" t="str">
        <f>Результаты!E161</f>
        <v>2е</v>
      </c>
      <c r="D160" s="49">
        <f>Результаты!H161</f>
        <v>8054158</v>
      </c>
      <c r="E160" s="51">
        <f>SUM(Результаты!J161:K161)</f>
        <v>0</v>
      </c>
      <c r="F160" s="51">
        <f>SUM(Результаты!L161:M161)</f>
        <v>0</v>
      </c>
      <c r="G160" s="51">
        <f t="shared" si="10"/>
        <v>0</v>
      </c>
      <c r="H160" s="52">
        <f t="shared" si="11"/>
        <v>0</v>
      </c>
      <c r="I160" s="51">
        <f>SUM(Результаты!N161:O161)</f>
        <v>2</v>
      </c>
      <c r="J160" s="51">
        <f>SUM(Результаты!P161:Q161)</f>
        <v>1</v>
      </c>
      <c r="K160" s="51">
        <f>SUM(Результаты!R161:S161)</f>
        <v>1</v>
      </c>
      <c r="L160" s="51">
        <f>SUM(Результаты!T161:U161)</f>
        <v>1</v>
      </c>
      <c r="M160" s="51">
        <f t="shared" si="12"/>
        <v>5</v>
      </c>
      <c r="N160" s="52">
        <f t="shared" si="13"/>
        <v>83.333333333333329</v>
      </c>
      <c r="O160" s="51">
        <f>SUM(Результаты!V161:W161)</f>
        <v>1</v>
      </c>
      <c r="P160" s="52">
        <f t="shared" si="14"/>
        <v>50</v>
      </c>
    </row>
    <row r="161" spans="1:16" x14ac:dyDescent="0.25">
      <c r="A161" s="48" t="str">
        <f>Результаты!A162</f>
        <v>Красносельский</v>
      </c>
      <c r="B161" s="49">
        <f>Результаты!C162</f>
        <v>8054</v>
      </c>
      <c r="C161" s="50" t="str">
        <f>Результаты!E162</f>
        <v>2е</v>
      </c>
      <c r="D161" s="49">
        <f>Результаты!H162</f>
        <v>8054159</v>
      </c>
      <c r="E161" s="51">
        <f>SUM(Результаты!J162:K162)</f>
        <v>2</v>
      </c>
      <c r="F161" s="51">
        <f>SUM(Результаты!L162:M162)</f>
        <v>1</v>
      </c>
      <c r="G161" s="51">
        <f t="shared" si="10"/>
        <v>3</v>
      </c>
      <c r="H161" s="52">
        <f t="shared" si="11"/>
        <v>100</v>
      </c>
      <c r="I161" s="51">
        <f>SUM(Результаты!N162:O162)</f>
        <v>0</v>
      </c>
      <c r="J161" s="51">
        <f>SUM(Результаты!P162:Q162)</f>
        <v>0</v>
      </c>
      <c r="K161" s="51">
        <f>SUM(Результаты!R162:S162)</f>
        <v>1</v>
      </c>
      <c r="L161" s="51">
        <f>SUM(Результаты!T162:U162)</f>
        <v>1</v>
      </c>
      <c r="M161" s="51">
        <f t="shared" si="12"/>
        <v>2</v>
      </c>
      <c r="N161" s="52">
        <f t="shared" si="13"/>
        <v>33.333333333333336</v>
      </c>
      <c r="O161" s="51">
        <f>SUM(Результаты!V162:W162)</f>
        <v>0</v>
      </c>
      <c r="P161" s="52">
        <f t="shared" si="14"/>
        <v>0</v>
      </c>
    </row>
    <row r="162" spans="1:16" x14ac:dyDescent="0.25">
      <c r="A162" s="48" t="str">
        <f>Результаты!A163</f>
        <v>Красносельский</v>
      </c>
      <c r="B162" s="49">
        <f>Результаты!C163</f>
        <v>8054</v>
      </c>
      <c r="C162" s="50" t="str">
        <f>Результаты!E163</f>
        <v>2е</v>
      </c>
      <c r="D162" s="49">
        <f>Результаты!H163</f>
        <v>8054160</v>
      </c>
      <c r="E162" s="51">
        <f>SUM(Результаты!J163:K163)</f>
        <v>2</v>
      </c>
      <c r="F162" s="51">
        <f>SUM(Результаты!L163:M163)</f>
        <v>1</v>
      </c>
      <c r="G162" s="51">
        <f t="shared" si="10"/>
        <v>3</v>
      </c>
      <c r="H162" s="52">
        <f t="shared" si="11"/>
        <v>100</v>
      </c>
      <c r="I162" s="51">
        <f>SUM(Результаты!N163:O163)</f>
        <v>2</v>
      </c>
      <c r="J162" s="51">
        <f>SUM(Результаты!P163:Q163)</f>
        <v>0</v>
      </c>
      <c r="K162" s="51">
        <f>SUM(Результаты!R163:S163)</f>
        <v>1</v>
      </c>
      <c r="L162" s="51">
        <f>SUM(Результаты!T163:U163)</f>
        <v>1</v>
      </c>
      <c r="M162" s="51">
        <f t="shared" si="12"/>
        <v>4</v>
      </c>
      <c r="N162" s="52">
        <f t="shared" si="13"/>
        <v>66.666666666666671</v>
      </c>
      <c r="O162" s="51">
        <f>SUM(Результаты!V163:W163)</f>
        <v>2</v>
      </c>
      <c r="P162" s="52">
        <f t="shared" si="14"/>
        <v>100</v>
      </c>
    </row>
    <row r="163" spans="1:16" x14ac:dyDescent="0.25">
      <c r="A163" s="48" t="str">
        <f>Результаты!A164</f>
        <v>Красносельский</v>
      </c>
      <c r="B163" s="49">
        <f>Результаты!C164</f>
        <v>8054</v>
      </c>
      <c r="C163" s="50" t="str">
        <f>Результаты!E164</f>
        <v>2е</v>
      </c>
      <c r="D163" s="49">
        <f>Результаты!H164</f>
        <v>8054161</v>
      </c>
      <c r="E163" s="51">
        <f>SUM(Результаты!J164:K164)</f>
        <v>2</v>
      </c>
      <c r="F163" s="51">
        <f>SUM(Результаты!L164:M164)</f>
        <v>1</v>
      </c>
      <c r="G163" s="51">
        <f t="shared" si="10"/>
        <v>3</v>
      </c>
      <c r="H163" s="52">
        <f t="shared" si="11"/>
        <v>100</v>
      </c>
      <c r="I163" s="51">
        <f>SUM(Результаты!N164:O164)</f>
        <v>0</v>
      </c>
      <c r="J163" s="51">
        <f>SUM(Результаты!P164:Q164)</f>
        <v>1</v>
      </c>
      <c r="K163" s="51">
        <f>SUM(Результаты!R164:S164)</f>
        <v>1</v>
      </c>
      <c r="L163" s="51">
        <f>SUM(Результаты!T164:U164)</f>
        <v>1</v>
      </c>
      <c r="M163" s="51">
        <f t="shared" si="12"/>
        <v>3</v>
      </c>
      <c r="N163" s="52">
        <f t="shared" si="13"/>
        <v>50</v>
      </c>
      <c r="O163" s="51">
        <f>SUM(Результаты!V164:W164)</f>
        <v>1</v>
      </c>
      <c r="P163" s="52">
        <f t="shared" si="14"/>
        <v>50</v>
      </c>
    </row>
    <row r="164" spans="1:16" x14ac:dyDescent="0.25">
      <c r="A164" s="48" t="str">
        <f>Результаты!A165</f>
        <v>Красносельский</v>
      </c>
      <c r="B164" s="49">
        <f>Результаты!C165</f>
        <v>8054</v>
      </c>
      <c r="C164" s="50" t="str">
        <f>Результаты!E165</f>
        <v>2е</v>
      </c>
      <c r="D164" s="49">
        <f>Результаты!H165</f>
        <v>8054162</v>
      </c>
      <c r="E164" s="51">
        <f>SUM(Результаты!J165:K165)</f>
        <v>2</v>
      </c>
      <c r="F164" s="51">
        <f>SUM(Результаты!L165:M165)</f>
        <v>1</v>
      </c>
      <c r="G164" s="51">
        <f t="shared" si="10"/>
        <v>3</v>
      </c>
      <c r="H164" s="52">
        <f t="shared" si="11"/>
        <v>100</v>
      </c>
      <c r="I164" s="51">
        <f>SUM(Результаты!N165:O165)</f>
        <v>2</v>
      </c>
      <c r="J164" s="51">
        <f>SUM(Результаты!P165:Q165)</f>
        <v>1</v>
      </c>
      <c r="K164" s="51">
        <f>SUM(Результаты!R165:S165)</f>
        <v>1</v>
      </c>
      <c r="L164" s="51">
        <f>SUM(Результаты!T165:U165)</f>
        <v>1</v>
      </c>
      <c r="M164" s="51">
        <f t="shared" si="12"/>
        <v>5</v>
      </c>
      <c r="N164" s="52">
        <f t="shared" si="13"/>
        <v>83.333333333333329</v>
      </c>
      <c r="O164" s="51">
        <f>SUM(Результаты!V165:W165)</f>
        <v>0</v>
      </c>
      <c r="P164" s="52">
        <f t="shared" si="14"/>
        <v>0</v>
      </c>
    </row>
    <row r="165" spans="1:16" x14ac:dyDescent="0.25">
      <c r="A165" s="48" t="str">
        <f>Результаты!A166</f>
        <v>Красносельский</v>
      </c>
      <c r="B165" s="49">
        <f>Результаты!C166</f>
        <v>8054</v>
      </c>
      <c r="C165" s="50" t="str">
        <f>Результаты!E166</f>
        <v>2е</v>
      </c>
      <c r="D165" s="49">
        <f>Результаты!H166</f>
        <v>8054163</v>
      </c>
      <c r="E165" s="51">
        <f>SUM(Результаты!J166:K166)</f>
        <v>0</v>
      </c>
      <c r="F165" s="51">
        <f>SUM(Результаты!L166:M166)</f>
        <v>0</v>
      </c>
      <c r="G165" s="51">
        <f t="shared" si="10"/>
        <v>0</v>
      </c>
      <c r="H165" s="52">
        <f t="shared" si="11"/>
        <v>0</v>
      </c>
      <c r="I165" s="51">
        <f>SUM(Результаты!N166:O166)</f>
        <v>0</v>
      </c>
      <c r="J165" s="51">
        <f>SUM(Результаты!P166:Q166)</f>
        <v>0</v>
      </c>
      <c r="K165" s="51">
        <f>SUM(Результаты!R166:S166)</f>
        <v>1</v>
      </c>
      <c r="L165" s="51">
        <f>SUM(Результаты!T166:U166)</f>
        <v>1</v>
      </c>
      <c r="M165" s="51">
        <f t="shared" si="12"/>
        <v>2</v>
      </c>
      <c r="N165" s="52">
        <f t="shared" si="13"/>
        <v>33.333333333333336</v>
      </c>
      <c r="O165" s="51">
        <f>SUM(Результаты!V166:W166)</f>
        <v>0</v>
      </c>
      <c r="P165" s="52">
        <f t="shared" si="14"/>
        <v>0</v>
      </c>
    </row>
    <row r="166" spans="1:16" x14ac:dyDescent="0.25">
      <c r="A166" s="48" t="str">
        <f>Результаты!A167</f>
        <v>Красносельский</v>
      </c>
      <c r="B166" s="49">
        <f>Результаты!C167</f>
        <v>8054</v>
      </c>
      <c r="C166" s="50" t="str">
        <f>Результаты!E167</f>
        <v>2е</v>
      </c>
      <c r="D166" s="49">
        <f>Результаты!H167</f>
        <v>8054164</v>
      </c>
      <c r="E166" s="51">
        <f>SUM(Результаты!J167:K167)</f>
        <v>2</v>
      </c>
      <c r="F166" s="51">
        <f>SUM(Результаты!L167:M167)</f>
        <v>1</v>
      </c>
      <c r="G166" s="51">
        <f t="shared" si="10"/>
        <v>3</v>
      </c>
      <c r="H166" s="52">
        <f t="shared" si="11"/>
        <v>100</v>
      </c>
      <c r="I166" s="51">
        <f>SUM(Результаты!N167:O167)</f>
        <v>0</v>
      </c>
      <c r="J166" s="51">
        <f>SUM(Результаты!P167:Q167)</f>
        <v>0</v>
      </c>
      <c r="K166" s="51">
        <f>SUM(Результаты!R167:S167)</f>
        <v>1</v>
      </c>
      <c r="L166" s="51">
        <f>SUM(Результаты!T167:U167)</f>
        <v>1</v>
      </c>
      <c r="M166" s="51">
        <f t="shared" si="12"/>
        <v>2</v>
      </c>
      <c r="N166" s="52">
        <f t="shared" si="13"/>
        <v>33.333333333333336</v>
      </c>
      <c r="O166" s="51">
        <f>SUM(Результаты!V167:W167)</f>
        <v>1</v>
      </c>
      <c r="P166" s="52">
        <f t="shared" si="14"/>
        <v>50</v>
      </c>
    </row>
    <row r="167" spans="1:16" x14ac:dyDescent="0.25">
      <c r="A167" s="48" t="str">
        <f>Результаты!A168</f>
        <v>Красносельский</v>
      </c>
      <c r="B167" s="49">
        <f>Результаты!C168</f>
        <v>8054</v>
      </c>
      <c r="C167" s="50" t="str">
        <f>Результаты!E168</f>
        <v>2е</v>
      </c>
      <c r="D167" s="49">
        <f>Результаты!H168</f>
        <v>8054165</v>
      </c>
      <c r="E167" s="51">
        <f>SUM(Результаты!J168:K168)</f>
        <v>2</v>
      </c>
      <c r="F167" s="51">
        <f>SUM(Результаты!L168:M168)</f>
        <v>1</v>
      </c>
      <c r="G167" s="51">
        <f t="shared" si="10"/>
        <v>3</v>
      </c>
      <c r="H167" s="52">
        <f t="shared" si="11"/>
        <v>100</v>
      </c>
      <c r="I167" s="51">
        <f>SUM(Результаты!N168:O168)</f>
        <v>2</v>
      </c>
      <c r="J167" s="51">
        <f>SUM(Результаты!P168:Q168)</f>
        <v>1</v>
      </c>
      <c r="K167" s="51">
        <f>SUM(Результаты!R168:S168)</f>
        <v>1</v>
      </c>
      <c r="L167" s="51">
        <f>SUM(Результаты!T168:U168)</f>
        <v>1</v>
      </c>
      <c r="M167" s="51">
        <f t="shared" si="12"/>
        <v>5</v>
      </c>
      <c r="N167" s="52">
        <f t="shared" si="13"/>
        <v>83.333333333333329</v>
      </c>
      <c r="O167" s="51">
        <f>SUM(Результаты!V168:W168)</f>
        <v>2</v>
      </c>
      <c r="P167" s="52">
        <f t="shared" si="14"/>
        <v>100</v>
      </c>
    </row>
    <row r="168" spans="1:16" x14ac:dyDescent="0.25">
      <c r="A168" s="48" t="str">
        <f>Результаты!A169</f>
        <v>Красносельский</v>
      </c>
      <c r="B168" s="49">
        <f>Результаты!C169</f>
        <v>8054</v>
      </c>
      <c r="C168" s="50" t="str">
        <f>Результаты!E169</f>
        <v>2е</v>
      </c>
      <c r="D168" s="49">
        <f>Результаты!H169</f>
        <v>8054166</v>
      </c>
      <c r="E168" s="51">
        <f>SUM(Результаты!J169:K169)</f>
        <v>0</v>
      </c>
      <c r="F168" s="51">
        <f>SUM(Результаты!L169:M169)</f>
        <v>1</v>
      </c>
      <c r="G168" s="51">
        <f t="shared" si="10"/>
        <v>1</v>
      </c>
      <c r="H168" s="52">
        <f t="shared" si="11"/>
        <v>33.333333333333336</v>
      </c>
      <c r="I168" s="51">
        <f>SUM(Результаты!N169:O169)</f>
        <v>1</v>
      </c>
      <c r="J168" s="51">
        <f>SUM(Результаты!P169:Q169)</f>
        <v>0</v>
      </c>
      <c r="K168" s="51">
        <f>SUM(Результаты!R169:S169)</f>
        <v>1</v>
      </c>
      <c r="L168" s="51">
        <f>SUM(Результаты!T169:U169)</f>
        <v>1</v>
      </c>
      <c r="M168" s="51">
        <f t="shared" si="12"/>
        <v>3</v>
      </c>
      <c r="N168" s="52">
        <f t="shared" si="13"/>
        <v>50</v>
      </c>
      <c r="O168" s="51">
        <f>SUM(Результаты!V169:W169)</f>
        <v>1</v>
      </c>
      <c r="P168" s="52">
        <f t="shared" si="14"/>
        <v>50</v>
      </c>
    </row>
    <row r="169" spans="1:16" x14ac:dyDescent="0.25">
      <c r="A169" s="48" t="str">
        <f>Результаты!A170</f>
        <v>Красносельский</v>
      </c>
      <c r="B169" s="49">
        <f>Результаты!C170</f>
        <v>8054</v>
      </c>
      <c r="C169" s="50" t="str">
        <f>Результаты!E170</f>
        <v>2е</v>
      </c>
      <c r="D169" s="49">
        <f>Результаты!H170</f>
        <v>8054167</v>
      </c>
      <c r="E169" s="51">
        <f>SUM(Результаты!J170:K170)</f>
        <v>2</v>
      </c>
      <c r="F169" s="51">
        <f>SUM(Результаты!L170:M170)</f>
        <v>1</v>
      </c>
      <c r="G169" s="51">
        <f t="shared" si="10"/>
        <v>3</v>
      </c>
      <c r="H169" s="52">
        <f t="shared" si="11"/>
        <v>100</v>
      </c>
      <c r="I169" s="51">
        <f>SUM(Результаты!N170:O170)</f>
        <v>1</v>
      </c>
      <c r="J169" s="51">
        <f>SUM(Результаты!P170:Q170)</f>
        <v>1</v>
      </c>
      <c r="K169" s="51">
        <f>SUM(Результаты!R170:S170)</f>
        <v>2</v>
      </c>
      <c r="L169" s="51">
        <f>SUM(Результаты!T170:U170)</f>
        <v>1</v>
      </c>
      <c r="M169" s="51">
        <f t="shared" si="12"/>
        <v>5</v>
      </c>
      <c r="N169" s="52">
        <f t="shared" si="13"/>
        <v>83.333333333333329</v>
      </c>
      <c r="O169" s="51">
        <f>SUM(Результаты!V170:W170)</f>
        <v>2</v>
      </c>
      <c r="P169" s="52">
        <f t="shared" si="14"/>
        <v>100</v>
      </c>
    </row>
    <row r="170" spans="1:16" x14ac:dyDescent="0.25">
      <c r="A170" s="48" t="str">
        <f>Результаты!A171</f>
        <v>Красносельский</v>
      </c>
      <c r="B170" s="49">
        <f>Результаты!C171</f>
        <v>8054</v>
      </c>
      <c r="C170" s="50" t="str">
        <f>Результаты!E171</f>
        <v>2е</v>
      </c>
      <c r="D170" s="49">
        <f>Результаты!H171</f>
        <v>8054168</v>
      </c>
      <c r="E170" s="51">
        <f>SUM(Результаты!J171:K171)</f>
        <v>2</v>
      </c>
      <c r="F170" s="51">
        <f>SUM(Результаты!L171:M171)</f>
        <v>1</v>
      </c>
      <c r="G170" s="51">
        <f t="shared" si="10"/>
        <v>3</v>
      </c>
      <c r="H170" s="52">
        <f t="shared" si="11"/>
        <v>100</v>
      </c>
      <c r="I170" s="51">
        <f>SUM(Результаты!N171:O171)</f>
        <v>2</v>
      </c>
      <c r="J170" s="51">
        <f>SUM(Результаты!P171:Q171)</f>
        <v>1</v>
      </c>
      <c r="K170" s="51">
        <f>SUM(Результаты!R171:S171)</f>
        <v>2</v>
      </c>
      <c r="L170" s="51">
        <f>SUM(Результаты!T171:U171)</f>
        <v>1</v>
      </c>
      <c r="M170" s="51">
        <f t="shared" si="12"/>
        <v>6</v>
      </c>
      <c r="N170" s="52">
        <f t="shared" si="13"/>
        <v>100</v>
      </c>
      <c r="O170" s="51">
        <f>SUM(Результаты!V171:W171)</f>
        <v>0</v>
      </c>
      <c r="P170" s="52">
        <f t="shared" si="14"/>
        <v>0</v>
      </c>
    </row>
    <row r="171" spans="1:16" x14ac:dyDescent="0.25">
      <c r="A171" s="48" t="str">
        <f>Результаты!A172</f>
        <v>Красносельский</v>
      </c>
      <c r="B171" s="49">
        <f>Результаты!C172</f>
        <v>8054</v>
      </c>
      <c r="C171" s="50" t="str">
        <f>Результаты!E172</f>
        <v>2е</v>
      </c>
      <c r="D171" s="49">
        <f>Результаты!H172</f>
        <v>8054169</v>
      </c>
      <c r="E171" s="51">
        <f>SUM(Результаты!J172:K172)</f>
        <v>0</v>
      </c>
      <c r="F171" s="51">
        <f>SUM(Результаты!L172:M172)</f>
        <v>1</v>
      </c>
      <c r="G171" s="51">
        <f t="shared" si="10"/>
        <v>1</v>
      </c>
      <c r="H171" s="52">
        <f t="shared" si="11"/>
        <v>33.333333333333336</v>
      </c>
      <c r="I171" s="51">
        <f>SUM(Результаты!N172:O172)</f>
        <v>2</v>
      </c>
      <c r="J171" s="51">
        <f>SUM(Результаты!P172:Q172)</f>
        <v>1</v>
      </c>
      <c r="K171" s="51">
        <f>SUM(Результаты!R172:S172)</f>
        <v>1</v>
      </c>
      <c r="L171" s="51">
        <f>SUM(Результаты!T172:U172)</f>
        <v>0</v>
      </c>
      <c r="M171" s="51">
        <f t="shared" si="12"/>
        <v>4</v>
      </c>
      <c r="N171" s="52">
        <f t="shared" si="13"/>
        <v>66.666666666666671</v>
      </c>
      <c r="O171" s="51">
        <f>SUM(Результаты!V172:W172)</f>
        <v>1</v>
      </c>
      <c r="P171" s="52">
        <f t="shared" si="14"/>
        <v>50</v>
      </c>
    </row>
    <row r="172" spans="1:16" x14ac:dyDescent="0.25">
      <c r="A172" s="48" t="str">
        <f>Результаты!A173</f>
        <v>Красносельский</v>
      </c>
      <c r="B172" s="49">
        <f>Результаты!C173</f>
        <v>8054</v>
      </c>
      <c r="C172" s="50" t="str">
        <f>Результаты!E173</f>
        <v>2е</v>
      </c>
      <c r="D172" s="49">
        <f>Результаты!H173</f>
        <v>8054170</v>
      </c>
      <c r="E172" s="51">
        <f>SUM(Результаты!J173:K173)</f>
        <v>2</v>
      </c>
      <c r="F172" s="51">
        <f>SUM(Результаты!L173:M173)</f>
        <v>1</v>
      </c>
      <c r="G172" s="51">
        <f t="shared" si="10"/>
        <v>3</v>
      </c>
      <c r="H172" s="52">
        <f t="shared" si="11"/>
        <v>100</v>
      </c>
      <c r="I172" s="51">
        <f>SUM(Результаты!N173:O173)</f>
        <v>2</v>
      </c>
      <c r="J172" s="51">
        <f>SUM(Результаты!P173:Q173)</f>
        <v>1</v>
      </c>
      <c r="K172" s="51">
        <f>SUM(Результаты!R173:S173)</f>
        <v>1</v>
      </c>
      <c r="L172" s="51">
        <f>SUM(Результаты!T173:U173)</f>
        <v>0</v>
      </c>
      <c r="M172" s="51">
        <f t="shared" si="12"/>
        <v>4</v>
      </c>
      <c r="N172" s="52">
        <f t="shared" si="13"/>
        <v>66.666666666666671</v>
      </c>
      <c r="O172" s="51">
        <f>SUM(Результаты!V173:W173)</f>
        <v>0</v>
      </c>
      <c r="P172" s="52">
        <f t="shared" si="14"/>
        <v>0</v>
      </c>
    </row>
    <row r="173" spans="1:16" x14ac:dyDescent="0.25">
      <c r="A173" s="48" t="str">
        <f>Результаты!A174</f>
        <v>Красносельский</v>
      </c>
      <c r="B173" s="49">
        <f>Результаты!C174</f>
        <v>8054</v>
      </c>
      <c r="C173" s="50" t="str">
        <f>Результаты!E174</f>
        <v>2е</v>
      </c>
      <c r="D173" s="49">
        <f>Результаты!H174</f>
        <v>8054171</v>
      </c>
      <c r="E173" s="51">
        <f>SUM(Результаты!J174:K174)</f>
        <v>2</v>
      </c>
      <c r="F173" s="51">
        <f>SUM(Результаты!L174:M174)</f>
        <v>0</v>
      </c>
      <c r="G173" s="51">
        <f t="shared" si="10"/>
        <v>2</v>
      </c>
      <c r="H173" s="52">
        <f t="shared" si="11"/>
        <v>66.666666666666671</v>
      </c>
      <c r="I173" s="51">
        <f>SUM(Результаты!N174:O174)</f>
        <v>2</v>
      </c>
      <c r="J173" s="51">
        <f>SUM(Результаты!P174:Q174)</f>
        <v>1</v>
      </c>
      <c r="K173" s="51">
        <f>SUM(Результаты!R174:S174)</f>
        <v>2</v>
      </c>
      <c r="L173" s="51">
        <f>SUM(Результаты!T174:U174)</f>
        <v>1</v>
      </c>
      <c r="M173" s="51">
        <f t="shared" si="12"/>
        <v>6</v>
      </c>
      <c r="N173" s="52">
        <f t="shared" si="13"/>
        <v>100</v>
      </c>
      <c r="O173" s="51">
        <f>SUM(Результаты!V174:W174)</f>
        <v>1</v>
      </c>
      <c r="P173" s="52">
        <f t="shared" si="14"/>
        <v>50</v>
      </c>
    </row>
    <row r="174" spans="1:16" x14ac:dyDescent="0.25">
      <c r="A174" s="48" t="str">
        <f>Результаты!A175</f>
        <v>Красносельский</v>
      </c>
      <c r="B174" s="49">
        <f>Результаты!C175</f>
        <v>8054</v>
      </c>
      <c r="C174" s="50" t="str">
        <f>Результаты!E175</f>
        <v>2е</v>
      </c>
      <c r="D174" s="49">
        <f>Результаты!H175</f>
        <v>8054172</v>
      </c>
      <c r="E174" s="51">
        <f>SUM(Результаты!J175:K175)</f>
        <v>0</v>
      </c>
      <c r="F174" s="51">
        <f>SUM(Результаты!L175:M175)</f>
        <v>0</v>
      </c>
      <c r="G174" s="51">
        <f t="shared" si="10"/>
        <v>0</v>
      </c>
      <c r="H174" s="52">
        <f t="shared" si="11"/>
        <v>0</v>
      </c>
      <c r="I174" s="51">
        <f>SUM(Результаты!N175:O175)</f>
        <v>0</v>
      </c>
      <c r="J174" s="51">
        <f>SUM(Результаты!P175:Q175)</f>
        <v>1</v>
      </c>
      <c r="K174" s="51">
        <f>SUM(Результаты!R175:S175)</f>
        <v>0</v>
      </c>
      <c r="L174" s="51">
        <f>SUM(Результаты!T175:U175)</f>
        <v>1</v>
      </c>
      <c r="M174" s="51">
        <f t="shared" si="12"/>
        <v>2</v>
      </c>
      <c r="N174" s="52">
        <f t="shared" si="13"/>
        <v>33.333333333333336</v>
      </c>
      <c r="O174" s="51">
        <f>SUM(Результаты!V175:W175)</f>
        <v>0</v>
      </c>
      <c r="P174" s="52">
        <f t="shared" si="14"/>
        <v>0</v>
      </c>
    </row>
    <row r="175" spans="1:16" x14ac:dyDescent="0.25">
      <c r="A175" s="48" t="str">
        <f>Результаты!A176</f>
        <v>Красносельский</v>
      </c>
      <c r="B175" s="49">
        <f>Результаты!C176</f>
        <v>8054</v>
      </c>
      <c r="C175" s="50" t="str">
        <f>Результаты!E176</f>
        <v>2ж</v>
      </c>
      <c r="D175" s="49">
        <f>Результаты!H176</f>
        <v>8054173</v>
      </c>
      <c r="E175" s="51">
        <f>SUM(Результаты!J176:K176)</f>
        <v>1</v>
      </c>
      <c r="F175" s="51">
        <f>SUM(Результаты!L176:M176)</f>
        <v>1</v>
      </c>
      <c r="G175" s="51">
        <f t="shared" si="10"/>
        <v>2</v>
      </c>
      <c r="H175" s="52">
        <f t="shared" si="11"/>
        <v>66.666666666666671</v>
      </c>
      <c r="I175" s="51">
        <f>SUM(Результаты!N176:O176)</f>
        <v>0</v>
      </c>
      <c r="J175" s="51">
        <f>SUM(Результаты!P176:Q176)</f>
        <v>0</v>
      </c>
      <c r="K175" s="51">
        <f>SUM(Результаты!R176:S176)</f>
        <v>0</v>
      </c>
      <c r="L175" s="51">
        <f>SUM(Результаты!T176:U176)</f>
        <v>1</v>
      </c>
      <c r="M175" s="51">
        <f t="shared" si="12"/>
        <v>1</v>
      </c>
      <c r="N175" s="52">
        <f t="shared" si="13"/>
        <v>16.666666666666668</v>
      </c>
      <c r="O175" s="51">
        <f>SUM(Результаты!V176:W176)</f>
        <v>1</v>
      </c>
      <c r="P175" s="52">
        <f t="shared" si="14"/>
        <v>50</v>
      </c>
    </row>
    <row r="176" spans="1:16" x14ac:dyDescent="0.25">
      <c r="A176" s="48" t="str">
        <f>Результаты!A177</f>
        <v>Красносельский</v>
      </c>
      <c r="B176" s="49">
        <f>Результаты!C177</f>
        <v>8054</v>
      </c>
      <c r="C176" s="50" t="str">
        <f>Результаты!E177</f>
        <v>2ж</v>
      </c>
      <c r="D176" s="49">
        <f>Результаты!H177</f>
        <v>8054174</v>
      </c>
      <c r="E176" s="51">
        <f>SUM(Результаты!J177:K177)</f>
        <v>2</v>
      </c>
      <c r="F176" s="51">
        <f>SUM(Результаты!L177:M177)</f>
        <v>1</v>
      </c>
      <c r="G176" s="51">
        <f t="shared" si="10"/>
        <v>3</v>
      </c>
      <c r="H176" s="52">
        <f t="shared" si="11"/>
        <v>100</v>
      </c>
      <c r="I176" s="51">
        <f>SUM(Результаты!N177:O177)</f>
        <v>2</v>
      </c>
      <c r="J176" s="51">
        <f>SUM(Результаты!P177:Q177)</f>
        <v>0</v>
      </c>
      <c r="K176" s="51">
        <f>SUM(Результаты!R177:S177)</f>
        <v>2</v>
      </c>
      <c r="L176" s="51">
        <f>SUM(Результаты!T177:U177)</f>
        <v>1</v>
      </c>
      <c r="M176" s="51">
        <f t="shared" si="12"/>
        <v>5</v>
      </c>
      <c r="N176" s="52">
        <f t="shared" si="13"/>
        <v>83.333333333333329</v>
      </c>
      <c r="O176" s="51">
        <f>SUM(Результаты!V177:W177)</f>
        <v>1</v>
      </c>
      <c r="P176" s="52">
        <f t="shared" si="14"/>
        <v>50</v>
      </c>
    </row>
    <row r="177" spans="1:16" x14ac:dyDescent="0.25">
      <c r="A177" s="48" t="str">
        <f>Результаты!A178</f>
        <v>Красносельский</v>
      </c>
      <c r="B177" s="49">
        <f>Результаты!C178</f>
        <v>8054</v>
      </c>
      <c r="C177" s="50" t="str">
        <f>Результаты!E178</f>
        <v>2ж</v>
      </c>
      <c r="D177" s="49">
        <f>Результаты!H178</f>
        <v>8054175</v>
      </c>
      <c r="E177" s="51">
        <f>SUM(Результаты!J178:K178)</f>
        <v>2</v>
      </c>
      <c r="F177" s="51">
        <f>SUM(Результаты!L178:M178)</f>
        <v>1</v>
      </c>
      <c r="G177" s="51">
        <f t="shared" si="10"/>
        <v>3</v>
      </c>
      <c r="H177" s="52">
        <f t="shared" si="11"/>
        <v>100</v>
      </c>
      <c r="I177" s="51">
        <f>SUM(Результаты!N178:O178)</f>
        <v>2</v>
      </c>
      <c r="J177" s="51">
        <f>SUM(Результаты!P178:Q178)</f>
        <v>1</v>
      </c>
      <c r="K177" s="51">
        <f>SUM(Результаты!R178:S178)</f>
        <v>2</v>
      </c>
      <c r="L177" s="51">
        <f>SUM(Результаты!T178:U178)</f>
        <v>1</v>
      </c>
      <c r="M177" s="51">
        <f t="shared" si="12"/>
        <v>6</v>
      </c>
      <c r="N177" s="52">
        <f t="shared" si="13"/>
        <v>100</v>
      </c>
      <c r="O177" s="51">
        <f>SUM(Результаты!V178:W178)</f>
        <v>2</v>
      </c>
      <c r="P177" s="52">
        <f t="shared" si="14"/>
        <v>100</v>
      </c>
    </row>
    <row r="178" spans="1:16" x14ac:dyDescent="0.25">
      <c r="A178" s="48" t="str">
        <f>Результаты!A179</f>
        <v>Красносельский</v>
      </c>
      <c r="B178" s="49">
        <f>Результаты!C179</f>
        <v>8054</v>
      </c>
      <c r="C178" s="50" t="str">
        <f>Результаты!E179</f>
        <v>2ж</v>
      </c>
      <c r="D178" s="49">
        <f>Результаты!H179</f>
        <v>8054176</v>
      </c>
      <c r="E178" s="51">
        <f>SUM(Результаты!J179:K179)</f>
        <v>2</v>
      </c>
      <c r="F178" s="51">
        <f>SUM(Результаты!L179:M179)</f>
        <v>1</v>
      </c>
      <c r="G178" s="51">
        <f t="shared" si="10"/>
        <v>3</v>
      </c>
      <c r="H178" s="52">
        <f t="shared" si="11"/>
        <v>100</v>
      </c>
      <c r="I178" s="51">
        <f>SUM(Результаты!N179:O179)</f>
        <v>2</v>
      </c>
      <c r="J178" s="51">
        <f>SUM(Результаты!P179:Q179)</f>
        <v>1</v>
      </c>
      <c r="K178" s="51">
        <f>SUM(Результаты!R179:S179)</f>
        <v>2</v>
      </c>
      <c r="L178" s="51">
        <f>SUM(Результаты!T179:U179)</f>
        <v>1</v>
      </c>
      <c r="M178" s="51">
        <f t="shared" si="12"/>
        <v>6</v>
      </c>
      <c r="N178" s="52">
        <f t="shared" si="13"/>
        <v>100</v>
      </c>
      <c r="O178" s="51">
        <f>SUM(Результаты!V179:W179)</f>
        <v>2</v>
      </c>
      <c r="P178" s="52">
        <f t="shared" si="14"/>
        <v>100</v>
      </c>
    </row>
    <row r="179" spans="1:16" x14ac:dyDescent="0.25">
      <c r="A179" s="48" t="str">
        <f>Результаты!A180</f>
        <v>Красносельский</v>
      </c>
      <c r="B179" s="49">
        <f>Результаты!C180</f>
        <v>8054</v>
      </c>
      <c r="C179" s="50" t="str">
        <f>Результаты!E180</f>
        <v>2ж</v>
      </c>
      <c r="D179" s="49">
        <f>Результаты!H180</f>
        <v>8054177</v>
      </c>
      <c r="E179" s="51">
        <f>SUM(Результаты!J180:K180)</f>
        <v>2</v>
      </c>
      <c r="F179" s="51">
        <f>SUM(Результаты!L180:M180)</f>
        <v>1</v>
      </c>
      <c r="G179" s="51">
        <f t="shared" si="10"/>
        <v>3</v>
      </c>
      <c r="H179" s="52">
        <f t="shared" si="11"/>
        <v>100</v>
      </c>
      <c r="I179" s="51">
        <f>SUM(Результаты!N180:O180)</f>
        <v>2</v>
      </c>
      <c r="J179" s="51">
        <f>SUM(Результаты!P180:Q180)</f>
        <v>1</v>
      </c>
      <c r="K179" s="51">
        <f>SUM(Результаты!R180:S180)</f>
        <v>2</v>
      </c>
      <c r="L179" s="51">
        <f>SUM(Результаты!T180:U180)</f>
        <v>1</v>
      </c>
      <c r="M179" s="51">
        <f t="shared" si="12"/>
        <v>6</v>
      </c>
      <c r="N179" s="52">
        <f t="shared" si="13"/>
        <v>100</v>
      </c>
      <c r="O179" s="51">
        <f>SUM(Результаты!V180:W180)</f>
        <v>0</v>
      </c>
      <c r="P179" s="52">
        <f t="shared" si="14"/>
        <v>0</v>
      </c>
    </row>
    <row r="180" spans="1:16" x14ac:dyDescent="0.25">
      <c r="A180" s="48" t="str">
        <f>Результаты!A181</f>
        <v>Красносельский</v>
      </c>
      <c r="B180" s="49">
        <f>Результаты!C181</f>
        <v>8054</v>
      </c>
      <c r="C180" s="50" t="str">
        <f>Результаты!E181</f>
        <v>2ж</v>
      </c>
      <c r="D180" s="49">
        <f>Результаты!H181</f>
        <v>8054178</v>
      </c>
      <c r="E180" s="51">
        <f>SUM(Результаты!J181:K181)</f>
        <v>0</v>
      </c>
      <c r="F180" s="51">
        <f>SUM(Результаты!L181:M181)</f>
        <v>1</v>
      </c>
      <c r="G180" s="51">
        <f t="shared" si="10"/>
        <v>1</v>
      </c>
      <c r="H180" s="52">
        <f t="shared" si="11"/>
        <v>33.333333333333336</v>
      </c>
      <c r="I180" s="51">
        <f>SUM(Результаты!N181:O181)</f>
        <v>2</v>
      </c>
      <c r="J180" s="51">
        <f>SUM(Результаты!P181:Q181)</f>
        <v>0</v>
      </c>
      <c r="K180" s="51">
        <f>SUM(Результаты!R181:S181)</f>
        <v>0</v>
      </c>
      <c r="L180" s="51">
        <f>SUM(Результаты!T181:U181)</f>
        <v>1</v>
      </c>
      <c r="M180" s="51">
        <f t="shared" si="12"/>
        <v>3</v>
      </c>
      <c r="N180" s="52">
        <f t="shared" si="13"/>
        <v>50</v>
      </c>
      <c r="O180" s="51">
        <f>SUM(Результаты!V181:W181)</f>
        <v>20</v>
      </c>
      <c r="P180" s="52">
        <f t="shared" si="14"/>
        <v>1000</v>
      </c>
    </row>
    <row r="181" spans="1:16" x14ac:dyDescent="0.25">
      <c r="A181" s="48" t="str">
        <f>Результаты!A182</f>
        <v>Красносельский</v>
      </c>
      <c r="B181" s="49">
        <f>Результаты!C182</f>
        <v>8054</v>
      </c>
      <c r="C181" s="50" t="str">
        <f>Результаты!E182</f>
        <v>2ж</v>
      </c>
      <c r="D181" s="49">
        <f>Результаты!H182</f>
        <v>8054179</v>
      </c>
      <c r="E181" s="51">
        <f>SUM(Результаты!J182:K182)</f>
        <v>2</v>
      </c>
      <c r="F181" s="51">
        <f>SUM(Результаты!L182:M182)</f>
        <v>1</v>
      </c>
      <c r="G181" s="51">
        <f t="shared" si="10"/>
        <v>3</v>
      </c>
      <c r="H181" s="52">
        <f t="shared" si="11"/>
        <v>100</v>
      </c>
      <c r="I181" s="51">
        <f>SUM(Результаты!N182:O182)</f>
        <v>2</v>
      </c>
      <c r="J181" s="51">
        <f>SUM(Результаты!P182:Q182)</f>
        <v>1</v>
      </c>
      <c r="K181" s="51">
        <f>SUM(Результаты!R182:S182)</f>
        <v>2</v>
      </c>
      <c r="L181" s="51">
        <f>SUM(Результаты!T182:U182)</f>
        <v>1</v>
      </c>
      <c r="M181" s="51">
        <f t="shared" si="12"/>
        <v>6</v>
      </c>
      <c r="N181" s="52">
        <f t="shared" si="13"/>
        <v>100</v>
      </c>
      <c r="O181" s="51">
        <f>SUM(Результаты!V182:W182)</f>
        <v>0</v>
      </c>
      <c r="P181" s="52">
        <f t="shared" si="14"/>
        <v>0</v>
      </c>
    </row>
    <row r="182" spans="1:16" x14ac:dyDescent="0.25">
      <c r="A182" s="48" t="str">
        <f>Результаты!A183</f>
        <v>Красносельский</v>
      </c>
      <c r="B182" s="49">
        <f>Результаты!C183</f>
        <v>8054</v>
      </c>
      <c r="C182" s="50" t="str">
        <f>Результаты!E183</f>
        <v>2ж</v>
      </c>
      <c r="D182" s="49">
        <f>Результаты!H183</f>
        <v>8054180</v>
      </c>
      <c r="E182" s="51">
        <f>SUM(Результаты!J183:K183)</f>
        <v>0</v>
      </c>
      <c r="F182" s="51">
        <f>SUM(Результаты!L183:M183)</f>
        <v>1</v>
      </c>
      <c r="G182" s="51">
        <f t="shared" si="10"/>
        <v>1</v>
      </c>
      <c r="H182" s="52">
        <f t="shared" si="11"/>
        <v>33.333333333333336</v>
      </c>
      <c r="I182" s="51">
        <f>SUM(Результаты!N183:O183)</f>
        <v>0</v>
      </c>
      <c r="J182" s="51">
        <f>SUM(Результаты!P183:Q183)</f>
        <v>1</v>
      </c>
      <c r="K182" s="51">
        <f>SUM(Результаты!R183:S183)</f>
        <v>2</v>
      </c>
      <c r="L182" s="51">
        <f>SUM(Результаты!T183:U183)</f>
        <v>1</v>
      </c>
      <c r="M182" s="51">
        <f t="shared" si="12"/>
        <v>4</v>
      </c>
      <c r="N182" s="52">
        <f t="shared" si="13"/>
        <v>66.666666666666671</v>
      </c>
      <c r="O182" s="51">
        <f>SUM(Результаты!V183:W183)</f>
        <v>1</v>
      </c>
      <c r="P182" s="52">
        <f t="shared" si="14"/>
        <v>50</v>
      </c>
    </row>
    <row r="183" spans="1:16" x14ac:dyDescent="0.25">
      <c r="A183" s="48" t="str">
        <f>Результаты!A184</f>
        <v>Красносельский</v>
      </c>
      <c r="B183" s="49">
        <f>Результаты!C184</f>
        <v>8054</v>
      </c>
      <c r="C183" s="50" t="str">
        <f>Результаты!E184</f>
        <v>2ж</v>
      </c>
      <c r="D183" s="49">
        <f>Результаты!H184</f>
        <v>8054181</v>
      </c>
      <c r="E183" s="51">
        <f>SUM(Результаты!J184:K184)</f>
        <v>2</v>
      </c>
      <c r="F183" s="51">
        <f>SUM(Результаты!L184:M184)</f>
        <v>1</v>
      </c>
      <c r="G183" s="51">
        <f t="shared" si="10"/>
        <v>3</v>
      </c>
      <c r="H183" s="52">
        <f t="shared" si="11"/>
        <v>100</v>
      </c>
      <c r="I183" s="51">
        <f>SUM(Результаты!N184:O184)</f>
        <v>2</v>
      </c>
      <c r="J183" s="51">
        <f>SUM(Результаты!P184:Q184)</f>
        <v>1</v>
      </c>
      <c r="K183" s="51">
        <f>SUM(Результаты!R184:S184)</f>
        <v>2</v>
      </c>
      <c r="L183" s="51">
        <f>SUM(Результаты!T184:U184)</f>
        <v>1</v>
      </c>
      <c r="M183" s="51">
        <f t="shared" si="12"/>
        <v>6</v>
      </c>
      <c r="N183" s="52">
        <f t="shared" si="13"/>
        <v>100</v>
      </c>
      <c r="O183" s="51">
        <f>SUM(Результаты!V184:W184)</f>
        <v>0</v>
      </c>
      <c r="P183" s="52">
        <f t="shared" si="14"/>
        <v>0</v>
      </c>
    </row>
    <row r="184" spans="1:16" x14ac:dyDescent="0.25">
      <c r="A184" s="48" t="str">
        <f>Результаты!A185</f>
        <v>Красносельский</v>
      </c>
      <c r="B184" s="49">
        <f>Результаты!C185</f>
        <v>8054</v>
      </c>
      <c r="C184" s="50" t="str">
        <f>Результаты!E185</f>
        <v>2ж</v>
      </c>
      <c r="D184" s="49">
        <f>Результаты!H185</f>
        <v>8054182</v>
      </c>
      <c r="E184" s="51">
        <f>SUM(Результаты!J185:K185)</f>
        <v>2</v>
      </c>
      <c r="F184" s="51">
        <f>SUM(Результаты!L185:M185)</f>
        <v>1</v>
      </c>
      <c r="G184" s="51">
        <f t="shared" si="10"/>
        <v>3</v>
      </c>
      <c r="H184" s="52">
        <f t="shared" si="11"/>
        <v>100</v>
      </c>
      <c r="I184" s="51">
        <f>SUM(Результаты!N185:O185)</f>
        <v>2</v>
      </c>
      <c r="J184" s="51">
        <f>SUM(Результаты!P185:Q185)</f>
        <v>1</v>
      </c>
      <c r="K184" s="51">
        <f>SUM(Результаты!R185:S185)</f>
        <v>2</v>
      </c>
      <c r="L184" s="51">
        <f>SUM(Результаты!T185:U185)</f>
        <v>0</v>
      </c>
      <c r="M184" s="51">
        <f t="shared" si="12"/>
        <v>5</v>
      </c>
      <c r="N184" s="52">
        <f t="shared" si="13"/>
        <v>83.333333333333329</v>
      </c>
      <c r="O184" s="51">
        <f>SUM(Результаты!V185:W185)</f>
        <v>1</v>
      </c>
      <c r="P184" s="52">
        <f t="shared" si="14"/>
        <v>50</v>
      </c>
    </row>
    <row r="185" spans="1:16" x14ac:dyDescent="0.25">
      <c r="A185" s="48" t="str">
        <f>Результаты!A186</f>
        <v>Красносельский</v>
      </c>
      <c r="B185" s="49">
        <f>Результаты!C186</f>
        <v>8054</v>
      </c>
      <c r="C185" s="50" t="str">
        <f>Результаты!E186</f>
        <v>2ж</v>
      </c>
      <c r="D185" s="49">
        <f>Результаты!H186</f>
        <v>8054183</v>
      </c>
      <c r="E185" s="51">
        <f>SUM(Результаты!J186:K186)</f>
        <v>2</v>
      </c>
      <c r="F185" s="51">
        <f>SUM(Результаты!L186:M186)</f>
        <v>1</v>
      </c>
      <c r="G185" s="51">
        <f t="shared" si="10"/>
        <v>3</v>
      </c>
      <c r="H185" s="52">
        <f t="shared" si="11"/>
        <v>100</v>
      </c>
      <c r="I185" s="51">
        <f>SUM(Результаты!N186:O186)</f>
        <v>2</v>
      </c>
      <c r="J185" s="51">
        <f>SUM(Результаты!P186:Q186)</f>
        <v>1</v>
      </c>
      <c r="K185" s="51">
        <f>SUM(Результаты!R186:S186)</f>
        <v>2</v>
      </c>
      <c r="L185" s="51">
        <f>SUM(Результаты!T186:U186)</f>
        <v>0</v>
      </c>
      <c r="M185" s="51">
        <f t="shared" si="12"/>
        <v>5</v>
      </c>
      <c r="N185" s="52">
        <f t="shared" si="13"/>
        <v>83.333333333333329</v>
      </c>
      <c r="O185" s="51">
        <f>SUM(Результаты!V186:W186)</f>
        <v>2</v>
      </c>
      <c r="P185" s="52">
        <f t="shared" si="14"/>
        <v>100</v>
      </c>
    </row>
    <row r="186" spans="1:16" x14ac:dyDescent="0.25">
      <c r="A186" s="48" t="str">
        <f>Результаты!A187</f>
        <v>Красносельский</v>
      </c>
      <c r="B186" s="49">
        <f>Результаты!C187</f>
        <v>8054</v>
      </c>
      <c r="C186" s="50" t="str">
        <f>Результаты!E187</f>
        <v>2ж</v>
      </c>
      <c r="D186" s="49">
        <f>Результаты!H187</f>
        <v>8054184</v>
      </c>
      <c r="E186" s="51">
        <f>SUM(Результаты!J187:K187)</f>
        <v>2</v>
      </c>
      <c r="F186" s="51">
        <f>SUM(Результаты!L187:M187)</f>
        <v>1</v>
      </c>
      <c r="G186" s="51">
        <f t="shared" si="10"/>
        <v>3</v>
      </c>
      <c r="H186" s="52">
        <f t="shared" si="11"/>
        <v>100</v>
      </c>
      <c r="I186" s="51">
        <f>SUM(Результаты!N187:O187)</f>
        <v>2</v>
      </c>
      <c r="J186" s="51">
        <f>SUM(Результаты!P187:Q187)</f>
        <v>1</v>
      </c>
      <c r="K186" s="51">
        <f>SUM(Результаты!R187:S187)</f>
        <v>2</v>
      </c>
      <c r="L186" s="51">
        <f>SUM(Результаты!T187:U187)</f>
        <v>1</v>
      </c>
      <c r="M186" s="51">
        <f t="shared" si="12"/>
        <v>6</v>
      </c>
      <c r="N186" s="52">
        <f t="shared" si="13"/>
        <v>100</v>
      </c>
      <c r="O186" s="51">
        <f>SUM(Результаты!V187:W187)</f>
        <v>0</v>
      </c>
      <c r="P186" s="52">
        <f t="shared" si="14"/>
        <v>0</v>
      </c>
    </row>
    <row r="187" spans="1:16" x14ac:dyDescent="0.25">
      <c r="A187" s="48" t="str">
        <f>Результаты!A188</f>
        <v>Красносельский</v>
      </c>
      <c r="B187" s="49">
        <f>Результаты!C188</f>
        <v>8054</v>
      </c>
      <c r="C187" s="50" t="str">
        <f>Результаты!E188</f>
        <v>2ж</v>
      </c>
      <c r="D187" s="49">
        <f>Результаты!H188</f>
        <v>8054185</v>
      </c>
      <c r="E187" s="51">
        <f>SUM(Результаты!J188:K188)</f>
        <v>1</v>
      </c>
      <c r="F187" s="51">
        <f>SUM(Результаты!L188:M188)</f>
        <v>1</v>
      </c>
      <c r="G187" s="51">
        <f t="shared" si="10"/>
        <v>2</v>
      </c>
      <c r="H187" s="52">
        <f t="shared" si="11"/>
        <v>66.666666666666671</v>
      </c>
      <c r="I187" s="51">
        <f>SUM(Результаты!N188:O188)</f>
        <v>0</v>
      </c>
      <c r="J187" s="51">
        <f>SUM(Результаты!P188:Q188)</f>
        <v>1</v>
      </c>
      <c r="K187" s="51">
        <f>SUM(Результаты!R188:S188)</f>
        <v>0</v>
      </c>
      <c r="L187" s="51">
        <f>SUM(Результаты!T188:U188)</f>
        <v>1</v>
      </c>
      <c r="M187" s="51">
        <f t="shared" si="12"/>
        <v>2</v>
      </c>
      <c r="N187" s="52">
        <f t="shared" si="13"/>
        <v>33.333333333333336</v>
      </c>
      <c r="O187" s="51">
        <f>SUM(Результаты!V188:W188)</f>
        <v>0</v>
      </c>
      <c r="P187" s="52">
        <f t="shared" si="14"/>
        <v>0</v>
      </c>
    </row>
    <row r="188" spans="1:16" x14ac:dyDescent="0.25">
      <c r="A188" s="48" t="str">
        <f>Результаты!A189</f>
        <v>Красносельский</v>
      </c>
      <c r="B188" s="49">
        <f>Результаты!C189</f>
        <v>8054</v>
      </c>
      <c r="C188" s="50" t="str">
        <f>Результаты!E189</f>
        <v>2ж</v>
      </c>
      <c r="D188" s="49">
        <f>Результаты!H189</f>
        <v>8054186</v>
      </c>
      <c r="E188" s="51">
        <f>SUM(Результаты!J189:K189)</f>
        <v>0</v>
      </c>
      <c r="F188" s="51">
        <f>SUM(Результаты!L189:M189)</f>
        <v>0</v>
      </c>
      <c r="G188" s="51">
        <f t="shared" si="10"/>
        <v>0</v>
      </c>
      <c r="H188" s="52">
        <f t="shared" si="11"/>
        <v>0</v>
      </c>
      <c r="I188" s="51">
        <f>SUM(Результаты!N189:O189)</f>
        <v>0</v>
      </c>
      <c r="J188" s="51">
        <f>SUM(Результаты!P189:Q189)</f>
        <v>0</v>
      </c>
      <c r="K188" s="51">
        <f>SUM(Результаты!R189:S189)</f>
        <v>0</v>
      </c>
      <c r="L188" s="51">
        <f>SUM(Результаты!T189:U189)</f>
        <v>0</v>
      </c>
      <c r="M188" s="51">
        <f t="shared" si="12"/>
        <v>0</v>
      </c>
      <c r="N188" s="52">
        <f t="shared" si="13"/>
        <v>0</v>
      </c>
      <c r="O188" s="51">
        <f>SUM(Результаты!V189:W189)</f>
        <v>0</v>
      </c>
      <c r="P188" s="52">
        <f t="shared" si="14"/>
        <v>0</v>
      </c>
    </row>
    <row r="189" spans="1:16" x14ac:dyDescent="0.25">
      <c r="A189" s="48" t="str">
        <f>Результаты!A190</f>
        <v>Красносельский</v>
      </c>
      <c r="B189" s="49">
        <f>Результаты!C190</f>
        <v>8054</v>
      </c>
      <c r="C189" s="50" t="str">
        <f>Результаты!E190</f>
        <v>2ж</v>
      </c>
      <c r="D189" s="49">
        <f>Результаты!H190</f>
        <v>8054187</v>
      </c>
      <c r="E189" s="51">
        <f>SUM(Результаты!J190:K190)</f>
        <v>0</v>
      </c>
      <c r="F189" s="51">
        <f>SUM(Результаты!L190:M190)</f>
        <v>1</v>
      </c>
      <c r="G189" s="51">
        <f t="shared" si="10"/>
        <v>1</v>
      </c>
      <c r="H189" s="52">
        <f t="shared" si="11"/>
        <v>33.333333333333336</v>
      </c>
      <c r="I189" s="51">
        <f>SUM(Результаты!N190:O190)</f>
        <v>0</v>
      </c>
      <c r="J189" s="51">
        <f>SUM(Результаты!P190:Q190)</f>
        <v>0</v>
      </c>
      <c r="K189" s="51">
        <f>SUM(Результаты!R190:S190)</f>
        <v>0</v>
      </c>
      <c r="L189" s="51">
        <f>SUM(Результаты!T190:U190)</f>
        <v>0</v>
      </c>
      <c r="M189" s="51">
        <f t="shared" si="12"/>
        <v>0</v>
      </c>
      <c r="N189" s="52">
        <f t="shared" si="13"/>
        <v>0</v>
      </c>
      <c r="O189" s="51">
        <f>SUM(Результаты!V190:W190)</f>
        <v>0</v>
      </c>
      <c r="P189" s="52">
        <f t="shared" si="14"/>
        <v>0</v>
      </c>
    </row>
    <row r="190" spans="1:16" x14ac:dyDescent="0.25">
      <c r="A190" s="48" t="str">
        <f>Результаты!A191</f>
        <v>Красносельский</v>
      </c>
      <c r="B190" s="49">
        <f>Результаты!C191</f>
        <v>8054</v>
      </c>
      <c r="C190" s="50" t="str">
        <f>Результаты!E191</f>
        <v>2ж</v>
      </c>
      <c r="D190" s="49">
        <f>Результаты!H191</f>
        <v>8054188</v>
      </c>
      <c r="E190" s="51">
        <f>SUM(Результаты!J191:K191)</f>
        <v>1</v>
      </c>
      <c r="F190" s="51">
        <f>SUM(Результаты!L191:M191)</f>
        <v>1</v>
      </c>
      <c r="G190" s="51">
        <f t="shared" si="10"/>
        <v>2</v>
      </c>
      <c r="H190" s="52">
        <f t="shared" si="11"/>
        <v>66.666666666666671</v>
      </c>
      <c r="I190" s="51">
        <f>SUM(Результаты!N191:O191)</f>
        <v>2</v>
      </c>
      <c r="J190" s="51">
        <f>SUM(Результаты!P191:Q191)</f>
        <v>1</v>
      </c>
      <c r="K190" s="51">
        <f>SUM(Результаты!R191:S191)</f>
        <v>2</v>
      </c>
      <c r="L190" s="51">
        <f>SUM(Результаты!T191:U191)</f>
        <v>0</v>
      </c>
      <c r="M190" s="51">
        <f t="shared" si="12"/>
        <v>5</v>
      </c>
      <c r="N190" s="52">
        <f t="shared" si="13"/>
        <v>83.333333333333329</v>
      </c>
      <c r="O190" s="51">
        <f>SUM(Результаты!V191:W191)</f>
        <v>0</v>
      </c>
      <c r="P190" s="52">
        <f t="shared" si="14"/>
        <v>0</v>
      </c>
    </row>
    <row r="191" spans="1:16" x14ac:dyDescent="0.25">
      <c r="A191" s="48" t="str">
        <f>Результаты!A192</f>
        <v>Красносельский</v>
      </c>
      <c r="B191" s="49">
        <f>Результаты!C192</f>
        <v>8054</v>
      </c>
      <c r="C191" s="50" t="str">
        <f>Результаты!E192</f>
        <v>2ж</v>
      </c>
      <c r="D191" s="49">
        <f>Результаты!H192</f>
        <v>8054189</v>
      </c>
      <c r="E191" s="51">
        <f>SUM(Результаты!J192:K192)</f>
        <v>1</v>
      </c>
      <c r="F191" s="51">
        <f>SUM(Результаты!L192:M192)</f>
        <v>1</v>
      </c>
      <c r="G191" s="51">
        <f t="shared" si="10"/>
        <v>2</v>
      </c>
      <c r="H191" s="52">
        <f t="shared" si="11"/>
        <v>66.666666666666671</v>
      </c>
      <c r="I191" s="51">
        <f>SUM(Результаты!N192:O192)</f>
        <v>0</v>
      </c>
      <c r="J191" s="51">
        <f>SUM(Результаты!P192:Q192)</f>
        <v>1</v>
      </c>
      <c r="K191" s="51">
        <f>SUM(Результаты!R192:S192)</f>
        <v>2</v>
      </c>
      <c r="L191" s="51">
        <f>SUM(Результаты!T192:U192)</f>
        <v>0</v>
      </c>
      <c r="M191" s="51">
        <f t="shared" si="12"/>
        <v>3</v>
      </c>
      <c r="N191" s="52">
        <f t="shared" si="13"/>
        <v>50</v>
      </c>
      <c r="O191" s="51">
        <f>SUM(Результаты!V192:W192)</f>
        <v>0</v>
      </c>
      <c r="P191" s="52">
        <f t="shared" si="14"/>
        <v>0</v>
      </c>
    </row>
    <row r="192" spans="1:16" x14ac:dyDescent="0.25">
      <c r="A192" s="48" t="str">
        <f>Результаты!A193</f>
        <v>Красносельский</v>
      </c>
      <c r="B192" s="49">
        <f>Результаты!C193</f>
        <v>8054</v>
      </c>
      <c r="C192" s="50" t="str">
        <f>Результаты!E193</f>
        <v>2ж</v>
      </c>
      <c r="D192" s="49">
        <f>Результаты!H193</f>
        <v>8054190</v>
      </c>
      <c r="E192" s="51">
        <f>SUM(Результаты!J193:K193)</f>
        <v>2</v>
      </c>
      <c r="F192" s="51">
        <f>SUM(Результаты!L193:M193)</f>
        <v>1</v>
      </c>
      <c r="G192" s="51">
        <f t="shared" si="10"/>
        <v>3</v>
      </c>
      <c r="H192" s="52">
        <f t="shared" si="11"/>
        <v>100</v>
      </c>
      <c r="I192" s="51">
        <f>SUM(Результаты!N193:O193)</f>
        <v>2</v>
      </c>
      <c r="J192" s="51">
        <f>SUM(Результаты!P193:Q193)</f>
        <v>1</v>
      </c>
      <c r="K192" s="51">
        <f>SUM(Результаты!R193:S193)</f>
        <v>2</v>
      </c>
      <c r="L192" s="51">
        <f>SUM(Результаты!T193:U193)</f>
        <v>1</v>
      </c>
      <c r="M192" s="51">
        <f t="shared" si="12"/>
        <v>6</v>
      </c>
      <c r="N192" s="52">
        <f t="shared" si="13"/>
        <v>100</v>
      </c>
      <c r="O192" s="51">
        <f>SUM(Результаты!V193:W193)</f>
        <v>2</v>
      </c>
      <c r="P192" s="52">
        <f t="shared" si="14"/>
        <v>100</v>
      </c>
    </row>
    <row r="193" spans="1:16" x14ac:dyDescent="0.25">
      <c r="A193" s="48" t="str">
        <f>Результаты!A194</f>
        <v>Красносельский</v>
      </c>
      <c r="B193" s="49">
        <f>Результаты!C194</f>
        <v>8054</v>
      </c>
      <c r="C193" s="50" t="str">
        <f>Результаты!E194</f>
        <v>2ж</v>
      </c>
      <c r="D193" s="49">
        <f>Результаты!H194</f>
        <v>8054191</v>
      </c>
      <c r="E193" s="51">
        <f>SUM(Результаты!J194:K194)</f>
        <v>2</v>
      </c>
      <c r="F193" s="51">
        <f>SUM(Результаты!L194:M194)</f>
        <v>1</v>
      </c>
      <c r="G193" s="51">
        <f t="shared" si="10"/>
        <v>3</v>
      </c>
      <c r="H193" s="52">
        <f t="shared" si="11"/>
        <v>100</v>
      </c>
      <c r="I193" s="51">
        <f>SUM(Результаты!N194:O194)</f>
        <v>2</v>
      </c>
      <c r="J193" s="51">
        <f>SUM(Результаты!P194:Q194)</f>
        <v>1</v>
      </c>
      <c r="K193" s="51">
        <f>SUM(Результаты!R194:S194)</f>
        <v>2</v>
      </c>
      <c r="L193" s="51">
        <f>SUM(Результаты!T194:U194)</f>
        <v>1</v>
      </c>
      <c r="M193" s="51">
        <f t="shared" si="12"/>
        <v>6</v>
      </c>
      <c r="N193" s="52">
        <f t="shared" si="13"/>
        <v>100</v>
      </c>
      <c r="O193" s="51">
        <f>SUM(Результаты!V194:W194)</f>
        <v>2</v>
      </c>
      <c r="P193" s="52">
        <f t="shared" si="14"/>
        <v>100</v>
      </c>
    </row>
    <row r="194" spans="1:16" x14ac:dyDescent="0.25">
      <c r="A194" s="48" t="str">
        <f>Результаты!A195</f>
        <v>Красносельский</v>
      </c>
      <c r="B194" s="49">
        <f>Результаты!C195</f>
        <v>8054</v>
      </c>
      <c r="C194" s="50" t="str">
        <f>Результаты!E195</f>
        <v>2ж</v>
      </c>
      <c r="D194" s="49">
        <f>Результаты!H195</f>
        <v>8054192</v>
      </c>
      <c r="E194" s="51">
        <f>SUM(Результаты!J195:K195)</f>
        <v>2</v>
      </c>
      <c r="F194" s="51">
        <f>SUM(Результаты!L195:M195)</f>
        <v>1</v>
      </c>
      <c r="G194" s="51">
        <f t="shared" si="10"/>
        <v>3</v>
      </c>
      <c r="H194" s="52">
        <f t="shared" si="11"/>
        <v>100</v>
      </c>
      <c r="I194" s="51">
        <f>SUM(Результаты!N195:O195)</f>
        <v>2</v>
      </c>
      <c r="J194" s="51">
        <f>SUM(Результаты!P195:Q195)</f>
        <v>1</v>
      </c>
      <c r="K194" s="51">
        <f>SUM(Результаты!R195:S195)</f>
        <v>2</v>
      </c>
      <c r="L194" s="51">
        <f>SUM(Результаты!T195:U195)</f>
        <v>1</v>
      </c>
      <c r="M194" s="51">
        <f t="shared" si="12"/>
        <v>6</v>
      </c>
      <c r="N194" s="52">
        <f t="shared" si="13"/>
        <v>100</v>
      </c>
      <c r="O194" s="51">
        <f>SUM(Результаты!V195:W195)</f>
        <v>1</v>
      </c>
      <c r="P194" s="52">
        <f t="shared" si="14"/>
        <v>50</v>
      </c>
    </row>
    <row r="195" spans="1:16" x14ac:dyDescent="0.25">
      <c r="A195" s="48" t="str">
        <f>Результаты!A196</f>
        <v>Красносельский</v>
      </c>
      <c r="B195" s="49">
        <f>Результаты!C196</f>
        <v>8054</v>
      </c>
      <c r="C195" s="50" t="str">
        <f>Результаты!E196</f>
        <v>2ж</v>
      </c>
      <c r="D195" s="49">
        <f>Результаты!H196</f>
        <v>8054193</v>
      </c>
      <c r="E195" s="51">
        <f>SUM(Результаты!J196:K196)</f>
        <v>0</v>
      </c>
      <c r="F195" s="51">
        <f>SUM(Результаты!L196:M196)</f>
        <v>1</v>
      </c>
      <c r="G195" s="51">
        <f t="shared" si="10"/>
        <v>1</v>
      </c>
      <c r="H195" s="52">
        <f t="shared" si="11"/>
        <v>33.333333333333336</v>
      </c>
      <c r="I195" s="51">
        <f>SUM(Результаты!N196:O196)</f>
        <v>2</v>
      </c>
      <c r="J195" s="51">
        <f>SUM(Результаты!P196:Q196)</f>
        <v>1</v>
      </c>
      <c r="K195" s="51">
        <f>SUM(Результаты!R196:S196)</f>
        <v>2</v>
      </c>
      <c r="L195" s="51">
        <f>SUM(Результаты!T196:U196)</f>
        <v>0</v>
      </c>
      <c r="M195" s="51">
        <f t="shared" si="12"/>
        <v>5</v>
      </c>
      <c r="N195" s="52">
        <f t="shared" si="13"/>
        <v>83.333333333333329</v>
      </c>
      <c r="O195" s="51">
        <f>SUM(Результаты!V196:W196)</f>
        <v>1</v>
      </c>
      <c r="P195" s="52">
        <f t="shared" si="14"/>
        <v>50</v>
      </c>
    </row>
    <row r="196" spans="1:16" x14ac:dyDescent="0.25">
      <c r="A196" s="48" t="str">
        <f>Результаты!A197</f>
        <v>Красносельский</v>
      </c>
      <c r="B196" s="49">
        <f>Результаты!C197</f>
        <v>8054</v>
      </c>
      <c r="C196" s="50" t="str">
        <f>Результаты!E197</f>
        <v>2ж</v>
      </c>
      <c r="D196" s="49">
        <f>Результаты!H197</f>
        <v>8054194</v>
      </c>
      <c r="E196" s="51">
        <f>SUM(Результаты!J197:K197)</f>
        <v>2</v>
      </c>
      <c r="F196" s="51">
        <f>SUM(Результаты!L197:M197)</f>
        <v>1</v>
      </c>
      <c r="G196" s="51">
        <f t="shared" ref="G196:G259" si="15">SUM(E196:F196)</f>
        <v>3</v>
      </c>
      <c r="H196" s="52">
        <f t="shared" ref="H196:H259" si="16">G196*100/3</f>
        <v>100</v>
      </c>
      <c r="I196" s="51">
        <f>SUM(Результаты!N197:O197)</f>
        <v>2</v>
      </c>
      <c r="J196" s="51">
        <f>SUM(Результаты!P197:Q197)</f>
        <v>1</v>
      </c>
      <c r="K196" s="51">
        <f>SUM(Результаты!R197:S197)</f>
        <v>2</v>
      </c>
      <c r="L196" s="51">
        <f>SUM(Результаты!T197:U197)</f>
        <v>1</v>
      </c>
      <c r="M196" s="51">
        <f t="shared" ref="M196:M259" si="17">SUM(I196:L196)</f>
        <v>6</v>
      </c>
      <c r="N196" s="52">
        <f t="shared" ref="N196:N259" si="18">M196*100/6</f>
        <v>100</v>
      </c>
      <c r="O196" s="51">
        <f>SUM(Результаты!V197:W197)</f>
        <v>1</v>
      </c>
      <c r="P196" s="52">
        <f t="shared" ref="P196:P259" si="19">O196*100/2</f>
        <v>50</v>
      </c>
    </row>
    <row r="197" spans="1:16" x14ac:dyDescent="0.25">
      <c r="A197" s="48" t="str">
        <f>Результаты!A198</f>
        <v>Красносельский</v>
      </c>
      <c r="B197" s="49">
        <f>Результаты!C198</f>
        <v>8054</v>
      </c>
      <c r="C197" s="50" t="str">
        <f>Результаты!E198</f>
        <v>2ж</v>
      </c>
      <c r="D197" s="49">
        <f>Результаты!H198</f>
        <v>8054195</v>
      </c>
      <c r="E197" s="51">
        <f>SUM(Результаты!J198:K198)</f>
        <v>2</v>
      </c>
      <c r="F197" s="51">
        <f>SUM(Результаты!L198:M198)</f>
        <v>0</v>
      </c>
      <c r="G197" s="51">
        <f t="shared" si="15"/>
        <v>2</v>
      </c>
      <c r="H197" s="52">
        <f t="shared" si="16"/>
        <v>66.666666666666671</v>
      </c>
      <c r="I197" s="51">
        <f>SUM(Результаты!N198:O198)</f>
        <v>2</v>
      </c>
      <c r="J197" s="51">
        <f>SUM(Результаты!P198:Q198)</f>
        <v>0</v>
      </c>
      <c r="K197" s="51">
        <f>SUM(Результаты!R198:S198)</f>
        <v>2</v>
      </c>
      <c r="L197" s="51">
        <f>SUM(Результаты!T198:U198)</f>
        <v>1</v>
      </c>
      <c r="M197" s="51">
        <f t="shared" si="17"/>
        <v>5</v>
      </c>
      <c r="N197" s="52">
        <f t="shared" si="18"/>
        <v>83.333333333333329</v>
      </c>
      <c r="O197" s="51">
        <f>SUM(Результаты!V198:W198)</f>
        <v>0</v>
      </c>
      <c r="P197" s="52">
        <f t="shared" si="19"/>
        <v>0</v>
      </c>
    </row>
    <row r="198" spans="1:16" x14ac:dyDescent="0.25">
      <c r="A198" s="48" t="str">
        <f>Результаты!A199</f>
        <v>Красносельский</v>
      </c>
      <c r="B198" s="49">
        <f>Результаты!C199</f>
        <v>8054</v>
      </c>
      <c r="C198" s="50" t="str">
        <f>Результаты!E199</f>
        <v>2ж</v>
      </c>
      <c r="D198" s="49">
        <f>Результаты!H199</f>
        <v>8054196</v>
      </c>
      <c r="E198" s="51">
        <f>SUM(Результаты!J199:K199)</f>
        <v>2</v>
      </c>
      <c r="F198" s="51">
        <f>SUM(Результаты!L199:M199)</f>
        <v>1</v>
      </c>
      <c r="G198" s="51">
        <f t="shared" si="15"/>
        <v>3</v>
      </c>
      <c r="H198" s="52">
        <f t="shared" si="16"/>
        <v>100</v>
      </c>
      <c r="I198" s="51">
        <f>SUM(Результаты!N199:O199)</f>
        <v>2</v>
      </c>
      <c r="J198" s="51">
        <f>SUM(Результаты!P199:Q199)</f>
        <v>1</v>
      </c>
      <c r="K198" s="51">
        <f>SUM(Результаты!R199:S199)</f>
        <v>1</v>
      </c>
      <c r="L198" s="51">
        <f>SUM(Результаты!T199:U199)</f>
        <v>0</v>
      </c>
      <c r="M198" s="51">
        <f t="shared" si="17"/>
        <v>4</v>
      </c>
      <c r="N198" s="52">
        <f t="shared" si="18"/>
        <v>66.666666666666671</v>
      </c>
      <c r="O198" s="51">
        <f>SUM(Результаты!V199:W199)</f>
        <v>0</v>
      </c>
      <c r="P198" s="52">
        <f t="shared" si="19"/>
        <v>0</v>
      </c>
    </row>
    <row r="199" spans="1:16" x14ac:dyDescent="0.25">
      <c r="A199" s="48" t="str">
        <f>Результаты!A200</f>
        <v>Красносельский</v>
      </c>
      <c r="B199" s="49">
        <f>Результаты!C200</f>
        <v>8054</v>
      </c>
      <c r="C199" s="50">
        <f>Результаты!E200</f>
        <v>0</v>
      </c>
      <c r="D199" s="49">
        <f>Результаты!H200</f>
        <v>8054197</v>
      </c>
      <c r="E199" s="51">
        <f>SUM(Результаты!J200:K200)</f>
        <v>0</v>
      </c>
      <c r="F199" s="51">
        <f>SUM(Результаты!L200:M200)</f>
        <v>0</v>
      </c>
      <c r="G199" s="51">
        <f t="shared" si="15"/>
        <v>0</v>
      </c>
      <c r="H199" s="52">
        <f t="shared" si="16"/>
        <v>0</v>
      </c>
      <c r="I199" s="51">
        <f>SUM(Результаты!N200:O200)</f>
        <v>0</v>
      </c>
      <c r="J199" s="51">
        <f>SUM(Результаты!P200:Q200)</f>
        <v>0</v>
      </c>
      <c r="K199" s="51">
        <f>SUM(Результаты!R200:S200)</f>
        <v>0</v>
      </c>
      <c r="L199" s="51">
        <f>SUM(Результаты!T200:U200)</f>
        <v>0</v>
      </c>
      <c r="M199" s="51">
        <f t="shared" si="17"/>
        <v>0</v>
      </c>
      <c r="N199" s="52">
        <f t="shared" si="18"/>
        <v>0</v>
      </c>
      <c r="O199" s="51">
        <f>SUM(Результаты!V200:W200)</f>
        <v>0</v>
      </c>
      <c r="P199" s="52">
        <f t="shared" si="19"/>
        <v>0</v>
      </c>
    </row>
    <row r="200" spans="1:16" x14ac:dyDescent="0.25">
      <c r="A200" s="48" t="str">
        <f>Результаты!A201</f>
        <v>Красносельский</v>
      </c>
      <c r="B200" s="49">
        <f>Результаты!C201</f>
        <v>8054</v>
      </c>
      <c r="C200" s="50">
        <f>Результаты!E201</f>
        <v>0</v>
      </c>
      <c r="D200" s="49">
        <f>Результаты!H201</f>
        <v>8054198</v>
      </c>
      <c r="E200" s="51">
        <f>SUM(Результаты!J201:K201)</f>
        <v>0</v>
      </c>
      <c r="F200" s="51">
        <f>SUM(Результаты!L201:M201)</f>
        <v>0</v>
      </c>
      <c r="G200" s="51">
        <f t="shared" si="15"/>
        <v>0</v>
      </c>
      <c r="H200" s="52">
        <f t="shared" si="16"/>
        <v>0</v>
      </c>
      <c r="I200" s="51">
        <f>SUM(Результаты!N201:O201)</f>
        <v>0</v>
      </c>
      <c r="J200" s="51">
        <f>SUM(Результаты!P201:Q201)</f>
        <v>0</v>
      </c>
      <c r="K200" s="51">
        <f>SUM(Результаты!R201:S201)</f>
        <v>0</v>
      </c>
      <c r="L200" s="51">
        <f>SUM(Результаты!T201:U201)</f>
        <v>0</v>
      </c>
      <c r="M200" s="51">
        <f t="shared" si="17"/>
        <v>0</v>
      </c>
      <c r="N200" s="52">
        <f t="shared" si="18"/>
        <v>0</v>
      </c>
      <c r="O200" s="51">
        <f>SUM(Результаты!V201:W201)</f>
        <v>0</v>
      </c>
      <c r="P200" s="52">
        <f t="shared" si="19"/>
        <v>0</v>
      </c>
    </row>
    <row r="201" spans="1:16" x14ac:dyDescent="0.25">
      <c r="A201" s="48" t="str">
        <f>Результаты!A202</f>
        <v>Красносельский</v>
      </c>
      <c r="B201" s="49">
        <f>Результаты!C202</f>
        <v>8054</v>
      </c>
      <c r="C201" s="50">
        <f>Результаты!E202</f>
        <v>0</v>
      </c>
      <c r="D201" s="49">
        <f>Результаты!H202</f>
        <v>8054199</v>
      </c>
      <c r="E201" s="51">
        <f>SUM(Результаты!J202:K202)</f>
        <v>0</v>
      </c>
      <c r="F201" s="51">
        <f>SUM(Результаты!L202:M202)</f>
        <v>0</v>
      </c>
      <c r="G201" s="51">
        <f t="shared" si="15"/>
        <v>0</v>
      </c>
      <c r="H201" s="52">
        <f t="shared" si="16"/>
        <v>0</v>
      </c>
      <c r="I201" s="51">
        <f>SUM(Результаты!N202:O202)</f>
        <v>0</v>
      </c>
      <c r="J201" s="51">
        <f>SUM(Результаты!P202:Q202)</f>
        <v>0</v>
      </c>
      <c r="K201" s="51">
        <f>SUM(Результаты!R202:S202)</f>
        <v>0</v>
      </c>
      <c r="L201" s="51">
        <f>SUM(Результаты!T202:U202)</f>
        <v>0</v>
      </c>
      <c r="M201" s="51">
        <f t="shared" si="17"/>
        <v>0</v>
      </c>
      <c r="N201" s="52">
        <f t="shared" si="18"/>
        <v>0</v>
      </c>
      <c r="O201" s="51">
        <f>SUM(Результаты!V202:W202)</f>
        <v>0</v>
      </c>
      <c r="P201" s="52">
        <f t="shared" si="19"/>
        <v>0</v>
      </c>
    </row>
    <row r="202" spans="1:16" x14ac:dyDescent="0.25">
      <c r="A202" s="48" t="str">
        <f>Результаты!A203</f>
        <v>Красносельский</v>
      </c>
      <c r="B202" s="49">
        <f>Результаты!C203</f>
        <v>8054</v>
      </c>
      <c r="C202" s="50">
        <f>Результаты!E203</f>
        <v>0</v>
      </c>
      <c r="D202" s="49">
        <f>Результаты!H203</f>
        <v>8054200</v>
      </c>
      <c r="E202" s="51">
        <f>SUM(Результаты!J203:K203)</f>
        <v>0</v>
      </c>
      <c r="F202" s="51">
        <f>SUM(Результаты!L203:M203)</f>
        <v>0</v>
      </c>
      <c r="G202" s="51">
        <f t="shared" si="15"/>
        <v>0</v>
      </c>
      <c r="H202" s="52">
        <f t="shared" si="16"/>
        <v>0</v>
      </c>
      <c r="I202" s="51">
        <f>SUM(Результаты!N203:O203)</f>
        <v>0</v>
      </c>
      <c r="J202" s="51">
        <f>SUM(Результаты!P203:Q203)</f>
        <v>0</v>
      </c>
      <c r="K202" s="51">
        <f>SUM(Результаты!R203:S203)</f>
        <v>0</v>
      </c>
      <c r="L202" s="51">
        <f>SUM(Результаты!T203:U203)</f>
        <v>0</v>
      </c>
      <c r="M202" s="51">
        <f t="shared" si="17"/>
        <v>0</v>
      </c>
      <c r="N202" s="52">
        <f t="shared" si="18"/>
        <v>0</v>
      </c>
      <c r="O202" s="51">
        <f>SUM(Результаты!V203:W203)</f>
        <v>0</v>
      </c>
      <c r="P202" s="52">
        <f t="shared" si="19"/>
        <v>0</v>
      </c>
    </row>
    <row r="203" spans="1:16" x14ac:dyDescent="0.25">
      <c r="A203" s="48" t="str">
        <f>Результаты!A204</f>
        <v>Красносельский</v>
      </c>
      <c r="B203" s="49">
        <f>Результаты!C204</f>
        <v>8054</v>
      </c>
      <c r="C203" s="50">
        <f>Результаты!E204</f>
        <v>0</v>
      </c>
      <c r="D203" s="49">
        <f>Результаты!H204</f>
        <v>8054201</v>
      </c>
      <c r="E203" s="51">
        <f>SUM(Результаты!J204:K204)</f>
        <v>0</v>
      </c>
      <c r="F203" s="51">
        <f>SUM(Результаты!L204:M204)</f>
        <v>0</v>
      </c>
      <c r="G203" s="51">
        <f t="shared" si="15"/>
        <v>0</v>
      </c>
      <c r="H203" s="52">
        <f t="shared" si="16"/>
        <v>0</v>
      </c>
      <c r="I203" s="51">
        <f>SUM(Результаты!N204:O204)</f>
        <v>0</v>
      </c>
      <c r="J203" s="51">
        <f>SUM(Результаты!P204:Q204)</f>
        <v>0</v>
      </c>
      <c r="K203" s="51">
        <f>SUM(Результаты!R204:S204)</f>
        <v>0</v>
      </c>
      <c r="L203" s="51">
        <f>SUM(Результаты!T204:U204)</f>
        <v>0</v>
      </c>
      <c r="M203" s="51">
        <f t="shared" si="17"/>
        <v>0</v>
      </c>
      <c r="N203" s="52">
        <f t="shared" si="18"/>
        <v>0</v>
      </c>
      <c r="O203" s="51">
        <f>SUM(Результаты!V204:W204)</f>
        <v>0</v>
      </c>
      <c r="P203" s="52">
        <f t="shared" si="19"/>
        <v>0</v>
      </c>
    </row>
    <row r="204" spans="1:16" x14ac:dyDescent="0.25">
      <c r="A204" s="48" t="str">
        <f>Результаты!A205</f>
        <v>Красносельский</v>
      </c>
      <c r="B204" s="49">
        <f>Результаты!C205</f>
        <v>8054</v>
      </c>
      <c r="C204" s="50">
        <f>Результаты!E205</f>
        <v>0</v>
      </c>
      <c r="D204" s="49">
        <f>Результаты!H205</f>
        <v>8054202</v>
      </c>
      <c r="E204" s="51">
        <f>SUM(Результаты!J205:K205)</f>
        <v>0</v>
      </c>
      <c r="F204" s="51">
        <f>SUM(Результаты!L205:M205)</f>
        <v>0</v>
      </c>
      <c r="G204" s="51">
        <f t="shared" si="15"/>
        <v>0</v>
      </c>
      <c r="H204" s="52">
        <f t="shared" si="16"/>
        <v>0</v>
      </c>
      <c r="I204" s="51">
        <f>SUM(Результаты!N205:O205)</f>
        <v>0</v>
      </c>
      <c r="J204" s="51">
        <f>SUM(Результаты!P205:Q205)</f>
        <v>0</v>
      </c>
      <c r="K204" s="51">
        <f>SUM(Результаты!R205:S205)</f>
        <v>0</v>
      </c>
      <c r="L204" s="51">
        <f>SUM(Результаты!T205:U205)</f>
        <v>0</v>
      </c>
      <c r="M204" s="51">
        <f t="shared" si="17"/>
        <v>0</v>
      </c>
      <c r="N204" s="52">
        <f t="shared" si="18"/>
        <v>0</v>
      </c>
      <c r="O204" s="51">
        <f>SUM(Результаты!V205:W205)</f>
        <v>0</v>
      </c>
      <c r="P204" s="52">
        <f t="shared" si="19"/>
        <v>0</v>
      </c>
    </row>
    <row r="205" spans="1:16" x14ac:dyDescent="0.25">
      <c r="A205" s="48" t="str">
        <f>Результаты!A206</f>
        <v>Красносельский</v>
      </c>
      <c r="B205" s="49">
        <f>Результаты!C206</f>
        <v>8054</v>
      </c>
      <c r="C205" s="50">
        <f>Результаты!E206</f>
        <v>0</v>
      </c>
      <c r="D205" s="49">
        <f>Результаты!H206</f>
        <v>8054203</v>
      </c>
      <c r="E205" s="51">
        <f>SUM(Результаты!J206:K206)</f>
        <v>0</v>
      </c>
      <c r="F205" s="51">
        <f>SUM(Результаты!L206:M206)</f>
        <v>0</v>
      </c>
      <c r="G205" s="51">
        <f t="shared" si="15"/>
        <v>0</v>
      </c>
      <c r="H205" s="52">
        <f t="shared" si="16"/>
        <v>0</v>
      </c>
      <c r="I205" s="51">
        <f>SUM(Результаты!N206:O206)</f>
        <v>0</v>
      </c>
      <c r="J205" s="51">
        <f>SUM(Результаты!P206:Q206)</f>
        <v>0</v>
      </c>
      <c r="K205" s="51">
        <f>SUM(Результаты!R206:S206)</f>
        <v>0</v>
      </c>
      <c r="L205" s="51">
        <f>SUM(Результаты!T206:U206)</f>
        <v>0</v>
      </c>
      <c r="M205" s="51">
        <f t="shared" si="17"/>
        <v>0</v>
      </c>
      <c r="N205" s="52">
        <f t="shared" si="18"/>
        <v>0</v>
      </c>
      <c r="O205" s="51">
        <f>SUM(Результаты!V206:W206)</f>
        <v>0</v>
      </c>
      <c r="P205" s="52">
        <f t="shared" si="19"/>
        <v>0</v>
      </c>
    </row>
    <row r="206" spans="1:16" x14ac:dyDescent="0.25">
      <c r="A206" s="48" t="str">
        <f>Результаты!A207</f>
        <v>Красносельский</v>
      </c>
      <c r="B206" s="49">
        <f>Результаты!C207</f>
        <v>8054</v>
      </c>
      <c r="C206" s="50">
        <f>Результаты!E207</f>
        <v>0</v>
      </c>
      <c r="D206" s="49">
        <f>Результаты!H207</f>
        <v>8054204</v>
      </c>
      <c r="E206" s="51">
        <f>SUM(Результаты!J207:K207)</f>
        <v>0</v>
      </c>
      <c r="F206" s="51">
        <f>SUM(Результаты!L207:M207)</f>
        <v>0</v>
      </c>
      <c r="G206" s="51">
        <f t="shared" si="15"/>
        <v>0</v>
      </c>
      <c r="H206" s="52">
        <f t="shared" si="16"/>
        <v>0</v>
      </c>
      <c r="I206" s="51">
        <f>SUM(Результаты!N207:O207)</f>
        <v>0</v>
      </c>
      <c r="J206" s="51">
        <f>SUM(Результаты!P207:Q207)</f>
        <v>0</v>
      </c>
      <c r="K206" s="51">
        <f>SUM(Результаты!R207:S207)</f>
        <v>0</v>
      </c>
      <c r="L206" s="51">
        <f>SUM(Результаты!T207:U207)</f>
        <v>0</v>
      </c>
      <c r="M206" s="51">
        <f t="shared" si="17"/>
        <v>0</v>
      </c>
      <c r="N206" s="52">
        <f t="shared" si="18"/>
        <v>0</v>
      </c>
      <c r="O206" s="51">
        <f>SUM(Результаты!V207:W207)</f>
        <v>0</v>
      </c>
      <c r="P206" s="52">
        <f t="shared" si="19"/>
        <v>0</v>
      </c>
    </row>
    <row r="207" spans="1:16" x14ac:dyDescent="0.25">
      <c r="A207" s="48" t="str">
        <f>Результаты!A208</f>
        <v>Красносельский</v>
      </c>
      <c r="B207" s="49">
        <f>Результаты!C208</f>
        <v>8054</v>
      </c>
      <c r="C207" s="50">
        <f>Результаты!E208</f>
        <v>0</v>
      </c>
      <c r="D207" s="49">
        <f>Результаты!H208</f>
        <v>8054205</v>
      </c>
      <c r="E207" s="51">
        <f>SUM(Результаты!J208:K208)</f>
        <v>0</v>
      </c>
      <c r="F207" s="51">
        <f>SUM(Результаты!L208:M208)</f>
        <v>0</v>
      </c>
      <c r="G207" s="51">
        <f t="shared" si="15"/>
        <v>0</v>
      </c>
      <c r="H207" s="52">
        <f t="shared" si="16"/>
        <v>0</v>
      </c>
      <c r="I207" s="51">
        <f>SUM(Результаты!N208:O208)</f>
        <v>0</v>
      </c>
      <c r="J207" s="51">
        <f>SUM(Результаты!P208:Q208)</f>
        <v>0</v>
      </c>
      <c r="K207" s="51">
        <f>SUM(Результаты!R208:S208)</f>
        <v>0</v>
      </c>
      <c r="L207" s="51">
        <f>SUM(Результаты!T208:U208)</f>
        <v>0</v>
      </c>
      <c r="M207" s="51">
        <f t="shared" si="17"/>
        <v>0</v>
      </c>
      <c r="N207" s="52">
        <f t="shared" si="18"/>
        <v>0</v>
      </c>
      <c r="O207" s="51">
        <f>SUM(Результаты!V208:W208)</f>
        <v>0</v>
      </c>
      <c r="P207" s="52">
        <f t="shared" si="19"/>
        <v>0</v>
      </c>
    </row>
    <row r="208" spans="1:16" x14ac:dyDescent="0.25">
      <c r="A208" s="48" t="str">
        <f>Результаты!A209</f>
        <v>Красносельский</v>
      </c>
      <c r="B208" s="49">
        <f>Результаты!C209</f>
        <v>8054</v>
      </c>
      <c r="C208" s="50">
        <f>Результаты!E209</f>
        <v>0</v>
      </c>
      <c r="D208" s="49">
        <f>Результаты!H209</f>
        <v>8054206</v>
      </c>
      <c r="E208" s="51">
        <f>SUM(Результаты!J209:K209)</f>
        <v>0</v>
      </c>
      <c r="F208" s="51">
        <f>SUM(Результаты!L209:M209)</f>
        <v>0</v>
      </c>
      <c r="G208" s="51">
        <f t="shared" si="15"/>
        <v>0</v>
      </c>
      <c r="H208" s="52">
        <f t="shared" si="16"/>
        <v>0</v>
      </c>
      <c r="I208" s="51">
        <f>SUM(Результаты!N209:O209)</f>
        <v>0</v>
      </c>
      <c r="J208" s="51">
        <f>SUM(Результаты!P209:Q209)</f>
        <v>0</v>
      </c>
      <c r="K208" s="51">
        <f>SUM(Результаты!R209:S209)</f>
        <v>0</v>
      </c>
      <c r="L208" s="51">
        <f>SUM(Результаты!T209:U209)</f>
        <v>0</v>
      </c>
      <c r="M208" s="51">
        <f t="shared" si="17"/>
        <v>0</v>
      </c>
      <c r="N208" s="52">
        <f t="shared" si="18"/>
        <v>0</v>
      </c>
      <c r="O208" s="51">
        <f>SUM(Результаты!V209:W209)</f>
        <v>0</v>
      </c>
      <c r="P208" s="52">
        <f t="shared" si="19"/>
        <v>0</v>
      </c>
    </row>
    <row r="209" spans="1:16" x14ac:dyDescent="0.25">
      <c r="A209" s="48" t="str">
        <f>Результаты!A210</f>
        <v>Красносельский</v>
      </c>
      <c r="B209" s="49">
        <f>Результаты!C210</f>
        <v>8054</v>
      </c>
      <c r="C209" s="50">
        <f>Результаты!E210</f>
        <v>0</v>
      </c>
      <c r="D209" s="49">
        <f>Результаты!H210</f>
        <v>8054207</v>
      </c>
      <c r="E209" s="51">
        <f>SUM(Результаты!J210:K210)</f>
        <v>0</v>
      </c>
      <c r="F209" s="51">
        <f>SUM(Результаты!L210:M210)</f>
        <v>0</v>
      </c>
      <c r="G209" s="51">
        <f t="shared" si="15"/>
        <v>0</v>
      </c>
      <c r="H209" s="52">
        <f t="shared" si="16"/>
        <v>0</v>
      </c>
      <c r="I209" s="51">
        <f>SUM(Результаты!N210:O210)</f>
        <v>0</v>
      </c>
      <c r="J209" s="51">
        <f>SUM(Результаты!P210:Q210)</f>
        <v>0</v>
      </c>
      <c r="K209" s="51">
        <f>SUM(Результаты!R210:S210)</f>
        <v>0</v>
      </c>
      <c r="L209" s="51">
        <f>SUM(Результаты!T210:U210)</f>
        <v>0</v>
      </c>
      <c r="M209" s="51">
        <f t="shared" si="17"/>
        <v>0</v>
      </c>
      <c r="N209" s="52">
        <f t="shared" si="18"/>
        <v>0</v>
      </c>
      <c r="O209" s="51">
        <f>SUM(Результаты!V210:W210)</f>
        <v>0</v>
      </c>
      <c r="P209" s="52">
        <f t="shared" si="19"/>
        <v>0</v>
      </c>
    </row>
    <row r="210" spans="1:16" x14ac:dyDescent="0.25">
      <c r="A210" s="48" t="str">
        <f>Результаты!A211</f>
        <v>Красносельский</v>
      </c>
      <c r="B210" s="49">
        <f>Результаты!C211</f>
        <v>8054</v>
      </c>
      <c r="C210" s="50">
        <f>Результаты!E211</f>
        <v>0</v>
      </c>
      <c r="D210" s="49">
        <f>Результаты!H211</f>
        <v>8054208</v>
      </c>
      <c r="E210" s="51">
        <f>SUM(Результаты!J211:K211)</f>
        <v>0</v>
      </c>
      <c r="F210" s="51">
        <f>SUM(Результаты!L211:M211)</f>
        <v>0</v>
      </c>
      <c r="G210" s="51">
        <f t="shared" si="15"/>
        <v>0</v>
      </c>
      <c r="H210" s="52">
        <f t="shared" si="16"/>
        <v>0</v>
      </c>
      <c r="I210" s="51">
        <f>SUM(Результаты!N211:O211)</f>
        <v>0</v>
      </c>
      <c r="J210" s="51">
        <f>SUM(Результаты!P211:Q211)</f>
        <v>0</v>
      </c>
      <c r="K210" s="51">
        <f>SUM(Результаты!R211:S211)</f>
        <v>0</v>
      </c>
      <c r="L210" s="51">
        <f>SUM(Результаты!T211:U211)</f>
        <v>0</v>
      </c>
      <c r="M210" s="51">
        <f t="shared" si="17"/>
        <v>0</v>
      </c>
      <c r="N210" s="52">
        <f t="shared" si="18"/>
        <v>0</v>
      </c>
      <c r="O210" s="51">
        <f>SUM(Результаты!V211:W211)</f>
        <v>0</v>
      </c>
      <c r="P210" s="52">
        <f t="shared" si="19"/>
        <v>0</v>
      </c>
    </row>
    <row r="211" spans="1:16" x14ac:dyDescent="0.25">
      <c r="A211" s="48" t="str">
        <f>Результаты!A212</f>
        <v>Красносельский</v>
      </c>
      <c r="B211" s="49">
        <f>Результаты!C212</f>
        <v>8054</v>
      </c>
      <c r="C211" s="50">
        <f>Результаты!E212</f>
        <v>0</v>
      </c>
      <c r="D211" s="49">
        <f>Результаты!H212</f>
        <v>8054209</v>
      </c>
      <c r="E211" s="51">
        <f>SUM(Результаты!J212:K212)</f>
        <v>0</v>
      </c>
      <c r="F211" s="51">
        <f>SUM(Результаты!L212:M212)</f>
        <v>0</v>
      </c>
      <c r="G211" s="51">
        <f t="shared" si="15"/>
        <v>0</v>
      </c>
      <c r="H211" s="52">
        <f t="shared" si="16"/>
        <v>0</v>
      </c>
      <c r="I211" s="51">
        <f>SUM(Результаты!N212:O212)</f>
        <v>0</v>
      </c>
      <c r="J211" s="51">
        <f>SUM(Результаты!P212:Q212)</f>
        <v>0</v>
      </c>
      <c r="K211" s="51">
        <f>SUM(Результаты!R212:S212)</f>
        <v>0</v>
      </c>
      <c r="L211" s="51">
        <f>SUM(Результаты!T212:U212)</f>
        <v>0</v>
      </c>
      <c r="M211" s="51">
        <f t="shared" si="17"/>
        <v>0</v>
      </c>
      <c r="N211" s="52">
        <f t="shared" si="18"/>
        <v>0</v>
      </c>
      <c r="O211" s="51">
        <f>SUM(Результаты!V212:W212)</f>
        <v>0</v>
      </c>
      <c r="P211" s="52">
        <f t="shared" si="19"/>
        <v>0</v>
      </c>
    </row>
    <row r="212" spans="1:16" x14ac:dyDescent="0.25">
      <c r="A212" s="48" t="str">
        <f>Результаты!A213</f>
        <v>Красносельский</v>
      </c>
      <c r="B212" s="49">
        <f>Результаты!C213</f>
        <v>8054</v>
      </c>
      <c r="C212" s="50">
        <f>Результаты!E213</f>
        <v>0</v>
      </c>
      <c r="D212" s="49">
        <f>Результаты!H213</f>
        <v>8054210</v>
      </c>
      <c r="E212" s="51">
        <f>SUM(Результаты!J213:K213)</f>
        <v>0</v>
      </c>
      <c r="F212" s="51">
        <f>SUM(Результаты!L213:M213)</f>
        <v>0</v>
      </c>
      <c r="G212" s="51">
        <f t="shared" si="15"/>
        <v>0</v>
      </c>
      <c r="H212" s="52">
        <f t="shared" si="16"/>
        <v>0</v>
      </c>
      <c r="I212" s="51">
        <f>SUM(Результаты!N213:O213)</f>
        <v>0</v>
      </c>
      <c r="J212" s="51">
        <f>SUM(Результаты!P213:Q213)</f>
        <v>0</v>
      </c>
      <c r="K212" s="51">
        <f>SUM(Результаты!R213:S213)</f>
        <v>0</v>
      </c>
      <c r="L212" s="51">
        <f>SUM(Результаты!T213:U213)</f>
        <v>0</v>
      </c>
      <c r="M212" s="51">
        <f t="shared" si="17"/>
        <v>0</v>
      </c>
      <c r="N212" s="52">
        <f t="shared" si="18"/>
        <v>0</v>
      </c>
      <c r="O212" s="51">
        <f>SUM(Результаты!V213:W213)</f>
        <v>0</v>
      </c>
      <c r="P212" s="52">
        <f t="shared" si="19"/>
        <v>0</v>
      </c>
    </row>
    <row r="213" spans="1:16" x14ac:dyDescent="0.25">
      <c r="A213" s="48" t="str">
        <f>Результаты!A214</f>
        <v>Красносельский</v>
      </c>
      <c r="B213" s="49">
        <f>Результаты!C214</f>
        <v>8054</v>
      </c>
      <c r="C213" s="50">
        <f>Результаты!E214</f>
        <v>0</v>
      </c>
      <c r="D213" s="49">
        <f>Результаты!H214</f>
        <v>8054211</v>
      </c>
      <c r="E213" s="51">
        <f>SUM(Результаты!J214:K214)</f>
        <v>0</v>
      </c>
      <c r="F213" s="51">
        <f>SUM(Результаты!L214:M214)</f>
        <v>0</v>
      </c>
      <c r="G213" s="51">
        <f t="shared" si="15"/>
        <v>0</v>
      </c>
      <c r="H213" s="52">
        <f t="shared" si="16"/>
        <v>0</v>
      </c>
      <c r="I213" s="51">
        <f>SUM(Результаты!N214:O214)</f>
        <v>0</v>
      </c>
      <c r="J213" s="51">
        <f>SUM(Результаты!P214:Q214)</f>
        <v>0</v>
      </c>
      <c r="K213" s="51">
        <f>SUM(Результаты!R214:S214)</f>
        <v>0</v>
      </c>
      <c r="L213" s="51">
        <f>SUM(Результаты!T214:U214)</f>
        <v>0</v>
      </c>
      <c r="M213" s="51">
        <f t="shared" si="17"/>
        <v>0</v>
      </c>
      <c r="N213" s="52">
        <f t="shared" si="18"/>
        <v>0</v>
      </c>
      <c r="O213" s="51">
        <f>SUM(Результаты!V214:W214)</f>
        <v>0</v>
      </c>
      <c r="P213" s="52">
        <f t="shared" si="19"/>
        <v>0</v>
      </c>
    </row>
    <row r="214" spans="1:16" x14ac:dyDescent="0.25">
      <c r="A214" s="48" t="str">
        <f>Результаты!A215</f>
        <v>Красносельский</v>
      </c>
      <c r="B214" s="49">
        <f>Результаты!C215</f>
        <v>8054</v>
      </c>
      <c r="C214" s="50">
        <f>Результаты!E215</f>
        <v>0</v>
      </c>
      <c r="D214" s="49">
        <f>Результаты!H215</f>
        <v>8054212</v>
      </c>
      <c r="E214" s="51">
        <f>SUM(Результаты!J215:K215)</f>
        <v>0</v>
      </c>
      <c r="F214" s="51">
        <f>SUM(Результаты!L215:M215)</f>
        <v>0</v>
      </c>
      <c r="G214" s="51">
        <f t="shared" si="15"/>
        <v>0</v>
      </c>
      <c r="H214" s="52">
        <f t="shared" si="16"/>
        <v>0</v>
      </c>
      <c r="I214" s="51">
        <f>SUM(Результаты!N215:O215)</f>
        <v>0</v>
      </c>
      <c r="J214" s="51">
        <f>SUM(Результаты!P215:Q215)</f>
        <v>0</v>
      </c>
      <c r="K214" s="51">
        <f>SUM(Результаты!R215:S215)</f>
        <v>0</v>
      </c>
      <c r="L214" s="51">
        <f>SUM(Результаты!T215:U215)</f>
        <v>0</v>
      </c>
      <c r="M214" s="51">
        <f t="shared" si="17"/>
        <v>0</v>
      </c>
      <c r="N214" s="52">
        <f t="shared" si="18"/>
        <v>0</v>
      </c>
      <c r="O214" s="51">
        <f>SUM(Результаты!V215:W215)</f>
        <v>0</v>
      </c>
      <c r="P214" s="52">
        <f t="shared" si="19"/>
        <v>0</v>
      </c>
    </row>
    <row r="215" spans="1:16" x14ac:dyDescent="0.25">
      <c r="A215" s="48" t="str">
        <f>Результаты!A216</f>
        <v>Красносельский</v>
      </c>
      <c r="B215" s="49">
        <f>Результаты!C216</f>
        <v>8054</v>
      </c>
      <c r="C215" s="50">
        <f>Результаты!E216</f>
        <v>0</v>
      </c>
      <c r="D215" s="49">
        <f>Результаты!H216</f>
        <v>8054213</v>
      </c>
      <c r="E215" s="51">
        <f>SUM(Результаты!J216:K216)</f>
        <v>0</v>
      </c>
      <c r="F215" s="51">
        <f>SUM(Результаты!L216:M216)</f>
        <v>0</v>
      </c>
      <c r="G215" s="51">
        <f t="shared" si="15"/>
        <v>0</v>
      </c>
      <c r="H215" s="52">
        <f t="shared" si="16"/>
        <v>0</v>
      </c>
      <c r="I215" s="51">
        <f>SUM(Результаты!N216:O216)</f>
        <v>0</v>
      </c>
      <c r="J215" s="51">
        <f>SUM(Результаты!P216:Q216)</f>
        <v>0</v>
      </c>
      <c r="K215" s="51">
        <f>SUM(Результаты!R216:S216)</f>
        <v>0</v>
      </c>
      <c r="L215" s="51">
        <f>SUM(Результаты!T216:U216)</f>
        <v>0</v>
      </c>
      <c r="M215" s="51">
        <f t="shared" si="17"/>
        <v>0</v>
      </c>
      <c r="N215" s="52">
        <f t="shared" si="18"/>
        <v>0</v>
      </c>
      <c r="O215" s="51">
        <f>SUM(Результаты!V216:W216)</f>
        <v>0</v>
      </c>
      <c r="P215" s="52">
        <f t="shared" si="19"/>
        <v>0</v>
      </c>
    </row>
    <row r="216" spans="1:16" x14ac:dyDescent="0.25">
      <c r="A216" s="48" t="str">
        <f>Результаты!A217</f>
        <v>Красносельский</v>
      </c>
      <c r="B216" s="49">
        <f>Результаты!C217</f>
        <v>8054</v>
      </c>
      <c r="C216" s="50">
        <f>Результаты!E217</f>
        <v>0</v>
      </c>
      <c r="D216" s="49">
        <f>Результаты!H217</f>
        <v>8054214</v>
      </c>
      <c r="E216" s="51">
        <f>SUM(Результаты!J217:K217)</f>
        <v>0</v>
      </c>
      <c r="F216" s="51">
        <f>SUM(Результаты!L217:M217)</f>
        <v>0</v>
      </c>
      <c r="G216" s="51">
        <f t="shared" si="15"/>
        <v>0</v>
      </c>
      <c r="H216" s="52">
        <f t="shared" si="16"/>
        <v>0</v>
      </c>
      <c r="I216" s="51">
        <f>SUM(Результаты!N217:O217)</f>
        <v>0</v>
      </c>
      <c r="J216" s="51">
        <f>SUM(Результаты!P217:Q217)</f>
        <v>0</v>
      </c>
      <c r="K216" s="51">
        <f>SUM(Результаты!R217:S217)</f>
        <v>0</v>
      </c>
      <c r="L216" s="51">
        <f>SUM(Результаты!T217:U217)</f>
        <v>0</v>
      </c>
      <c r="M216" s="51">
        <f t="shared" si="17"/>
        <v>0</v>
      </c>
      <c r="N216" s="52">
        <f t="shared" si="18"/>
        <v>0</v>
      </c>
      <c r="O216" s="51">
        <f>SUM(Результаты!V217:W217)</f>
        <v>0</v>
      </c>
      <c r="P216" s="52">
        <f t="shared" si="19"/>
        <v>0</v>
      </c>
    </row>
    <row r="217" spans="1:16" x14ac:dyDescent="0.25">
      <c r="A217" s="48" t="str">
        <f>Результаты!A218</f>
        <v>Красносельский</v>
      </c>
      <c r="B217" s="49">
        <f>Результаты!C218</f>
        <v>8054</v>
      </c>
      <c r="C217" s="50">
        <f>Результаты!E218</f>
        <v>0</v>
      </c>
      <c r="D217" s="49">
        <f>Результаты!H218</f>
        <v>8054215</v>
      </c>
      <c r="E217" s="51">
        <f>SUM(Результаты!J218:K218)</f>
        <v>0</v>
      </c>
      <c r="F217" s="51">
        <f>SUM(Результаты!L218:M218)</f>
        <v>0</v>
      </c>
      <c r="G217" s="51">
        <f t="shared" si="15"/>
        <v>0</v>
      </c>
      <c r="H217" s="52">
        <f t="shared" si="16"/>
        <v>0</v>
      </c>
      <c r="I217" s="51">
        <f>SUM(Результаты!N218:O218)</f>
        <v>0</v>
      </c>
      <c r="J217" s="51">
        <f>SUM(Результаты!P218:Q218)</f>
        <v>0</v>
      </c>
      <c r="K217" s="51">
        <f>SUM(Результаты!R218:S218)</f>
        <v>0</v>
      </c>
      <c r="L217" s="51">
        <f>SUM(Результаты!T218:U218)</f>
        <v>0</v>
      </c>
      <c r="M217" s="51">
        <f t="shared" si="17"/>
        <v>0</v>
      </c>
      <c r="N217" s="52">
        <f t="shared" si="18"/>
        <v>0</v>
      </c>
      <c r="O217" s="51">
        <f>SUM(Результаты!V218:W218)</f>
        <v>0</v>
      </c>
      <c r="P217" s="52">
        <f t="shared" si="19"/>
        <v>0</v>
      </c>
    </row>
    <row r="218" spans="1:16" x14ac:dyDescent="0.25">
      <c r="A218" s="48" t="str">
        <f>Результаты!A219</f>
        <v>Красносельский</v>
      </c>
      <c r="B218" s="49">
        <f>Результаты!C219</f>
        <v>8054</v>
      </c>
      <c r="C218" s="50">
        <f>Результаты!E219</f>
        <v>0</v>
      </c>
      <c r="D218" s="49">
        <f>Результаты!H219</f>
        <v>8054216</v>
      </c>
      <c r="E218" s="51">
        <f>SUM(Результаты!J219:K219)</f>
        <v>0</v>
      </c>
      <c r="F218" s="51">
        <f>SUM(Результаты!L219:M219)</f>
        <v>0</v>
      </c>
      <c r="G218" s="51">
        <f t="shared" si="15"/>
        <v>0</v>
      </c>
      <c r="H218" s="52">
        <f t="shared" si="16"/>
        <v>0</v>
      </c>
      <c r="I218" s="51">
        <f>SUM(Результаты!N219:O219)</f>
        <v>0</v>
      </c>
      <c r="J218" s="51">
        <f>SUM(Результаты!P219:Q219)</f>
        <v>0</v>
      </c>
      <c r="K218" s="51">
        <f>SUM(Результаты!R219:S219)</f>
        <v>0</v>
      </c>
      <c r="L218" s="51">
        <f>SUM(Результаты!T219:U219)</f>
        <v>0</v>
      </c>
      <c r="M218" s="51">
        <f t="shared" si="17"/>
        <v>0</v>
      </c>
      <c r="N218" s="52">
        <f t="shared" si="18"/>
        <v>0</v>
      </c>
      <c r="O218" s="51">
        <f>SUM(Результаты!V219:W219)</f>
        <v>0</v>
      </c>
      <c r="P218" s="52">
        <f t="shared" si="19"/>
        <v>0</v>
      </c>
    </row>
    <row r="219" spans="1:16" x14ac:dyDescent="0.25">
      <c r="A219" s="48" t="str">
        <f>Результаты!A220</f>
        <v>Красносельский</v>
      </c>
      <c r="B219" s="49">
        <f>Результаты!C220</f>
        <v>8054</v>
      </c>
      <c r="C219" s="50">
        <f>Результаты!E220</f>
        <v>0</v>
      </c>
      <c r="D219" s="49">
        <f>Результаты!H220</f>
        <v>8054217</v>
      </c>
      <c r="E219" s="51">
        <f>SUM(Результаты!J220:K220)</f>
        <v>0</v>
      </c>
      <c r="F219" s="51">
        <f>SUM(Результаты!L220:M220)</f>
        <v>0</v>
      </c>
      <c r="G219" s="51">
        <f t="shared" si="15"/>
        <v>0</v>
      </c>
      <c r="H219" s="52">
        <f t="shared" si="16"/>
        <v>0</v>
      </c>
      <c r="I219" s="51">
        <f>SUM(Результаты!N220:O220)</f>
        <v>0</v>
      </c>
      <c r="J219" s="51">
        <f>SUM(Результаты!P220:Q220)</f>
        <v>0</v>
      </c>
      <c r="K219" s="51">
        <f>SUM(Результаты!R220:S220)</f>
        <v>0</v>
      </c>
      <c r="L219" s="51">
        <f>SUM(Результаты!T220:U220)</f>
        <v>0</v>
      </c>
      <c r="M219" s="51">
        <f t="shared" si="17"/>
        <v>0</v>
      </c>
      <c r="N219" s="52">
        <f t="shared" si="18"/>
        <v>0</v>
      </c>
      <c r="O219" s="51">
        <f>SUM(Результаты!V220:W220)</f>
        <v>0</v>
      </c>
      <c r="P219" s="52">
        <f t="shared" si="19"/>
        <v>0</v>
      </c>
    </row>
    <row r="220" spans="1:16" x14ac:dyDescent="0.25">
      <c r="A220" s="48" t="str">
        <f>Результаты!A221</f>
        <v>Красносельский</v>
      </c>
      <c r="B220" s="49">
        <f>Результаты!C221</f>
        <v>8054</v>
      </c>
      <c r="C220" s="50">
        <f>Результаты!E221</f>
        <v>0</v>
      </c>
      <c r="D220" s="49">
        <f>Результаты!H221</f>
        <v>8054218</v>
      </c>
      <c r="E220" s="51">
        <f>SUM(Результаты!J221:K221)</f>
        <v>0</v>
      </c>
      <c r="F220" s="51">
        <f>SUM(Результаты!L221:M221)</f>
        <v>0</v>
      </c>
      <c r="G220" s="51">
        <f t="shared" si="15"/>
        <v>0</v>
      </c>
      <c r="H220" s="52">
        <f t="shared" si="16"/>
        <v>0</v>
      </c>
      <c r="I220" s="51">
        <f>SUM(Результаты!N221:O221)</f>
        <v>0</v>
      </c>
      <c r="J220" s="51">
        <f>SUM(Результаты!P221:Q221)</f>
        <v>0</v>
      </c>
      <c r="K220" s="51">
        <f>SUM(Результаты!R221:S221)</f>
        <v>0</v>
      </c>
      <c r="L220" s="51">
        <f>SUM(Результаты!T221:U221)</f>
        <v>0</v>
      </c>
      <c r="M220" s="51">
        <f t="shared" si="17"/>
        <v>0</v>
      </c>
      <c r="N220" s="52">
        <f t="shared" si="18"/>
        <v>0</v>
      </c>
      <c r="O220" s="51">
        <f>SUM(Результаты!V221:W221)</f>
        <v>0</v>
      </c>
      <c r="P220" s="52">
        <f t="shared" si="19"/>
        <v>0</v>
      </c>
    </row>
    <row r="221" spans="1:16" x14ac:dyDescent="0.25">
      <c r="A221" s="48" t="str">
        <f>Результаты!A222</f>
        <v>Красносельский</v>
      </c>
      <c r="B221" s="49">
        <f>Результаты!C222</f>
        <v>8054</v>
      </c>
      <c r="C221" s="50">
        <f>Результаты!E222</f>
        <v>0</v>
      </c>
      <c r="D221" s="49">
        <f>Результаты!H222</f>
        <v>8054219</v>
      </c>
      <c r="E221" s="51">
        <f>SUM(Результаты!J222:K222)</f>
        <v>0</v>
      </c>
      <c r="F221" s="51">
        <f>SUM(Результаты!L222:M222)</f>
        <v>0</v>
      </c>
      <c r="G221" s="51">
        <f t="shared" si="15"/>
        <v>0</v>
      </c>
      <c r="H221" s="52">
        <f t="shared" si="16"/>
        <v>0</v>
      </c>
      <c r="I221" s="51">
        <f>SUM(Результаты!N222:O222)</f>
        <v>0</v>
      </c>
      <c r="J221" s="51">
        <f>SUM(Результаты!P222:Q222)</f>
        <v>0</v>
      </c>
      <c r="K221" s="51">
        <f>SUM(Результаты!R222:S222)</f>
        <v>0</v>
      </c>
      <c r="L221" s="51">
        <f>SUM(Результаты!T222:U222)</f>
        <v>0</v>
      </c>
      <c r="M221" s="51">
        <f t="shared" si="17"/>
        <v>0</v>
      </c>
      <c r="N221" s="52">
        <f t="shared" si="18"/>
        <v>0</v>
      </c>
      <c r="O221" s="51">
        <f>SUM(Результаты!V222:W222)</f>
        <v>0</v>
      </c>
      <c r="P221" s="52">
        <f t="shared" si="19"/>
        <v>0</v>
      </c>
    </row>
    <row r="222" spans="1:16" x14ac:dyDescent="0.25">
      <c r="A222" s="48" t="str">
        <f>Результаты!A223</f>
        <v>Красносельский</v>
      </c>
      <c r="B222" s="49">
        <f>Результаты!C223</f>
        <v>8054</v>
      </c>
      <c r="C222" s="50">
        <f>Результаты!E223</f>
        <v>0</v>
      </c>
      <c r="D222" s="49">
        <f>Результаты!H223</f>
        <v>8054220</v>
      </c>
      <c r="E222" s="51">
        <f>SUM(Результаты!J223:K223)</f>
        <v>0</v>
      </c>
      <c r="F222" s="51">
        <f>SUM(Результаты!L223:M223)</f>
        <v>0</v>
      </c>
      <c r="G222" s="51">
        <f t="shared" si="15"/>
        <v>0</v>
      </c>
      <c r="H222" s="52">
        <f t="shared" si="16"/>
        <v>0</v>
      </c>
      <c r="I222" s="51">
        <f>SUM(Результаты!N223:O223)</f>
        <v>0</v>
      </c>
      <c r="J222" s="51">
        <f>SUM(Результаты!P223:Q223)</f>
        <v>0</v>
      </c>
      <c r="K222" s="51">
        <f>SUM(Результаты!R223:S223)</f>
        <v>0</v>
      </c>
      <c r="L222" s="51">
        <f>SUM(Результаты!T223:U223)</f>
        <v>0</v>
      </c>
      <c r="M222" s="51">
        <f t="shared" si="17"/>
        <v>0</v>
      </c>
      <c r="N222" s="52">
        <f t="shared" si="18"/>
        <v>0</v>
      </c>
      <c r="O222" s="51">
        <f>SUM(Результаты!V223:W223)</f>
        <v>0</v>
      </c>
      <c r="P222" s="52">
        <f t="shared" si="19"/>
        <v>0</v>
      </c>
    </row>
    <row r="223" spans="1:16" x14ac:dyDescent="0.25">
      <c r="A223" s="48" t="str">
        <f>Результаты!A224</f>
        <v>Красносельский</v>
      </c>
      <c r="B223" s="49">
        <f>Результаты!C224</f>
        <v>8054</v>
      </c>
      <c r="C223" s="50">
        <f>Результаты!E224</f>
        <v>0</v>
      </c>
      <c r="D223" s="49">
        <f>Результаты!H224</f>
        <v>8054221</v>
      </c>
      <c r="E223" s="51">
        <f>SUM(Результаты!J224:K224)</f>
        <v>0</v>
      </c>
      <c r="F223" s="51">
        <f>SUM(Результаты!L224:M224)</f>
        <v>0</v>
      </c>
      <c r="G223" s="51">
        <f t="shared" si="15"/>
        <v>0</v>
      </c>
      <c r="H223" s="52">
        <f t="shared" si="16"/>
        <v>0</v>
      </c>
      <c r="I223" s="51">
        <f>SUM(Результаты!N224:O224)</f>
        <v>0</v>
      </c>
      <c r="J223" s="51">
        <f>SUM(Результаты!P224:Q224)</f>
        <v>0</v>
      </c>
      <c r="K223" s="51">
        <f>SUM(Результаты!R224:S224)</f>
        <v>0</v>
      </c>
      <c r="L223" s="51">
        <f>SUM(Результаты!T224:U224)</f>
        <v>0</v>
      </c>
      <c r="M223" s="51">
        <f t="shared" si="17"/>
        <v>0</v>
      </c>
      <c r="N223" s="52">
        <f t="shared" si="18"/>
        <v>0</v>
      </c>
      <c r="O223" s="51">
        <f>SUM(Результаты!V224:W224)</f>
        <v>0</v>
      </c>
      <c r="P223" s="52">
        <f t="shared" si="19"/>
        <v>0</v>
      </c>
    </row>
    <row r="224" spans="1:16" x14ac:dyDescent="0.25">
      <c r="A224" s="48" t="str">
        <f>Результаты!A225</f>
        <v>Красносельский</v>
      </c>
      <c r="B224" s="49">
        <f>Результаты!C225</f>
        <v>8054</v>
      </c>
      <c r="C224" s="50">
        <f>Результаты!E225</f>
        <v>0</v>
      </c>
      <c r="D224" s="49">
        <f>Результаты!H225</f>
        <v>8054222</v>
      </c>
      <c r="E224" s="51">
        <f>SUM(Результаты!J225:K225)</f>
        <v>0</v>
      </c>
      <c r="F224" s="51">
        <f>SUM(Результаты!L225:M225)</f>
        <v>0</v>
      </c>
      <c r="G224" s="51">
        <f t="shared" si="15"/>
        <v>0</v>
      </c>
      <c r="H224" s="52">
        <f t="shared" si="16"/>
        <v>0</v>
      </c>
      <c r="I224" s="51">
        <f>SUM(Результаты!N225:O225)</f>
        <v>0</v>
      </c>
      <c r="J224" s="51">
        <f>SUM(Результаты!P225:Q225)</f>
        <v>0</v>
      </c>
      <c r="K224" s="51">
        <f>SUM(Результаты!R225:S225)</f>
        <v>0</v>
      </c>
      <c r="L224" s="51">
        <f>SUM(Результаты!T225:U225)</f>
        <v>0</v>
      </c>
      <c r="M224" s="51">
        <f t="shared" si="17"/>
        <v>0</v>
      </c>
      <c r="N224" s="52">
        <f t="shared" si="18"/>
        <v>0</v>
      </c>
      <c r="O224" s="51">
        <f>SUM(Результаты!V225:W225)</f>
        <v>0</v>
      </c>
      <c r="P224" s="52">
        <f t="shared" si="19"/>
        <v>0</v>
      </c>
    </row>
    <row r="225" spans="1:16" x14ac:dyDescent="0.25">
      <c r="A225" s="48" t="str">
        <f>Результаты!A226</f>
        <v>Красносельский</v>
      </c>
      <c r="B225" s="49">
        <f>Результаты!C226</f>
        <v>8054</v>
      </c>
      <c r="C225" s="50">
        <f>Результаты!E226</f>
        <v>0</v>
      </c>
      <c r="D225" s="49">
        <f>Результаты!H226</f>
        <v>8054223</v>
      </c>
      <c r="E225" s="51">
        <f>SUM(Результаты!J226:K226)</f>
        <v>0</v>
      </c>
      <c r="F225" s="51">
        <f>SUM(Результаты!L226:M226)</f>
        <v>0</v>
      </c>
      <c r="G225" s="51">
        <f t="shared" si="15"/>
        <v>0</v>
      </c>
      <c r="H225" s="52">
        <f t="shared" si="16"/>
        <v>0</v>
      </c>
      <c r="I225" s="51">
        <f>SUM(Результаты!N226:O226)</f>
        <v>0</v>
      </c>
      <c r="J225" s="51">
        <f>SUM(Результаты!P226:Q226)</f>
        <v>0</v>
      </c>
      <c r="K225" s="51">
        <f>SUM(Результаты!R226:S226)</f>
        <v>0</v>
      </c>
      <c r="L225" s="51">
        <f>SUM(Результаты!T226:U226)</f>
        <v>0</v>
      </c>
      <c r="M225" s="51">
        <f t="shared" si="17"/>
        <v>0</v>
      </c>
      <c r="N225" s="52">
        <f t="shared" si="18"/>
        <v>0</v>
      </c>
      <c r="O225" s="51">
        <f>SUM(Результаты!V226:W226)</f>
        <v>0</v>
      </c>
      <c r="P225" s="52">
        <f t="shared" si="19"/>
        <v>0</v>
      </c>
    </row>
    <row r="226" spans="1:16" x14ac:dyDescent="0.25">
      <c r="A226" s="48" t="str">
        <f>Результаты!A227</f>
        <v>Красносельский</v>
      </c>
      <c r="B226" s="49">
        <f>Результаты!C227</f>
        <v>8054</v>
      </c>
      <c r="C226" s="50">
        <f>Результаты!E227</f>
        <v>0</v>
      </c>
      <c r="D226" s="49">
        <f>Результаты!H227</f>
        <v>8054224</v>
      </c>
      <c r="E226" s="51">
        <f>SUM(Результаты!J227:K227)</f>
        <v>0</v>
      </c>
      <c r="F226" s="51">
        <f>SUM(Результаты!L227:M227)</f>
        <v>0</v>
      </c>
      <c r="G226" s="51">
        <f t="shared" si="15"/>
        <v>0</v>
      </c>
      <c r="H226" s="52">
        <f t="shared" si="16"/>
        <v>0</v>
      </c>
      <c r="I226" s="51">
        <f>SUM(Результаты!N227:O227)</f>
        <v>0</v>
      </c>
      <c r="J226" s="51">
        <f>SUM(Результаты!P227:Q227)</f>
        <v>0</v>
      </c>
      <c r="K226" s="51">
        <f>SUM(Результаты!R227:S227)</f>
        <v>0</v>
      </c>
      <c r="L226" s="51">
        <f>SUM(Результаты!T227:U227)</f>
        <v>0</v>
      </c>
      <c r="M226" s="51">
        <f t="shared" si="17"/>
        <v>0</v>
      </c>
      <c r="N226" s="52">
        <f t="shared" si="18"/>
        <v>0</v>
      </c>
      <c r="O226" s="51">
        <f>SUM(Результаты!V227:W227)</f>
        <v>0</v>
      </c>
      <c r="P226" s="52">
        <f t="shared" si="19"/>
        <v>0</v>
      </c>
    </row>
    <row r="227" spans="1:16" x14ac:dyDescent="0.25">
      <c r="A227" s="48" t="str">
        <f>Результаты!A228</f>
        <v>Красносельский</v>
      </c>
      <c r="B227" s="49">
        <f>Результаты!C228</f>
        <v>8054</v>
      </c>
      <c r="C227" s="50">
        <f>Результаты!E228</f>
        <v>0</v>
      </c>
      <c r="D227" s="49">
        <f>Результаты!H228</f>
        <v>8054225</v>
      </c>
      <c r="E227" s="51">
        <f>SUM(Результаты!J228:K228)</f>
        <v>0</v>
      </c>
      <c r="F227" s="51">
        <f>SUM(Результаты!L228:M228)</f>
        <v>0</v>
      </c>
      <c r="G227" s="51">
        <f t="shared" si="15"/>
        <v>0</v>
      </c>
      <c r="H227" s="52">
        <f t="shared" si="16"/>
        <v>0</v>
      </c>
      <c r="I227" s="51">
        <f>SUM(Результаты!N228:O228)</f>
        <v>0</v>
      </c>
      <c r="J227" s="51">
        <f>SUM(Результаты!P228:Q228)</f>
        <v>0</v>
      </c>
      <c r="K227" s="51">
        <f>SUM(Результаты!R228:S228)</f>
        <v>0</v>
      </c>
      <c r="L227" s="51">
        <f>SUM(Результаты!T228:U228)</f>
        <v>0</v>
      </c>
      <c r="M227" s="51">
        <f t="shared" si="17"/>
        <v>0</v>
      </c>
      <c r="N227" s="52">
        <f t="shared" si="18"/>
        <v>0</v>
      </c>
      <c r="O227" s="51">
        <f>SUM(Результаты!V228:W228)</f>
        <v>0</v>
      </c>
      <c r="P227" s="52">
        <f t="shared" si="19"/>
        <v>0</v>
      </c>
    </row>
    <row r="228" spans="1:16" x14ac:dyDescent="0.25">
      <c r="A228" s="48" t="str">
        <f>Результаты!A229</f>
        <v>Красносельский</v>
      </c>
      <c r="B228" s="49">
        <f>Результаты!C229</f>
        <v>8054</v>
      </c>
      <c r="C228" s="50">
        <f>Результаты!E229</f>
        <v>0</v>
      </c>
      <c r="D228" s="49">
        <f>Результаты!H229</f>
        <v>8054226</v>
      </c>
      <c r="E228" s="51">
        <f>SUM(Результаты!J229:K229)</f>
        <v>0</v>
      </c>
      <c r="F228" s="51">
        <f>SUM(Результаты!L229:M229)</f>
        <v>0</v>
      </c>
      <c r="G228" s="51">
        <f t="shared" si="15"/>
        <v>0</v>
      </c>
      <c r="H228" s="52">
        <f t="shared" si="16"/>
        <v>0</v>
      </c>
      <c r="I228" s="51">
        <f>SUM(Результаты!N229:O229)</f>
        <v>0</v>
      </c>
      <c r="J228" s="51">
        <f>SUM(Результаты!P229:Q229)</f>
        <v>0</v>
      </c>
      <c r="K228" s="51">
        <f>SUM(Результаты!R229:S229)</f>
        <v>0</v>
      </c>
      <c r="L228" s="51">
        <f>SUM(Результаты!T229:U229)</f>
        <v>0</v>
      </c>
      <c r="M228" s="51">
        <f t="shared" si="17"/>
        <v>0</v>
      </c>
      <c r="N228" s="52">
        <f t="shared" si="18"/>
        <v>0</v>
      </c>
      <c r="O228" s="51">
        <f>SUM(Результаты!V229:W229)</f>
        <v>0</v>
      </c>
      <c r="P228" s="52">
        <f t="shared" si="19"/>
        <v>0</v>
      </c>
    </row>
    <row r="229" spans="1:16" x14ac:dyDescent="0.25">
      <c r="A229" s="48" t="str">
        <f>Результаты!A230</f>
        <v>Красносельский</v>
      </c>
      <c r="B229" s="49">
        <f>Результаты!C230</f>
        <v>8054</v>
      </c>
      <c r="C229" s="50">
        <f>Результаты!E230</f>
        <v>0</v>
      </c>
      <c r="D229" s="49">
        <f>Результаты!H230</f>
        <v>8054227</v>
      </c>
      <c r="E229" s="51">
        <f>SUM(Результаты!J230:K230)</f>
        <v>0</v>
      </c>
      <c r="F229" s="51">
        <f>SUM(Результаты!L230:M230)</f>
        <v>0</v>
      </c>
      <c r="G229" s="51">
        <f t="shared" si="15"/>
        <v>0</v>
      </c>
      <c r="H229" s="52">
        <f t="shared" si="16"/>
        <v>0</v>
      </c>
      <c r="I229" s="51">
        <f>SUM(Результаты!N230:O230)</f>
        <v>0</v>
      </c>
      <c r="J229" s="51">
        <f>SUM(Результаты!P230:Q230)</f>
        <v>0</v>
      </c>
      <c r="K229" s="51">
        <f>SUM(Результаты!R230:S230)</f>
        <v>0</v>
      </c>
      <c r="L229" s="51">
        <f>SUM(Результаты!T230:U230)</f>
        <v>0</v>
      </c>
      <c r="M229" s="51">
        <f t="shared" si="17"/>
        <v>0</v>
      </c>
      <c r="N229" s="52">
        <f t="shared" si="18"/>
        <v>0</v>
      </c>
      <c r="O229" s="51">
        <f>SUM(Результаты!V230:W230)</f>
        <v>0</v>
      </c>
      <c r="P229" s="52">
        <f t="shared" si="19"/>
        <v>0</v>
      </c>
    </row>
    <row r="230" spans="1:16" x14ac:dyDescent="0.25">
      <c r="A230" s="48" t="str">
        <f>Результаты!A231</f>
        <v>Красносельский</v>
      </c>
      <c r="B230" s="49">
        <f>Результаты!C231</f>
        <v>8054</v>
      </c>
      <c r="C230" s="50">
        <f>Результаты!E231</f>
        <v>0</v>
      </c>
      <c r="D230" s="49">
        <f>Результаты!H231</f>
        <v>8054228</v>
      </c>
      <c r="E230" s="51">
        <f>SUM(Результаты!J231:K231)</f>
        <v>0</v>
      </c>
      <c r="F230" s="51">
        <f>SUM(Результаты!L231:M231)</f>
        <v>0</v>
      </c>
      <c r="G230" s="51">
        <f t="shared" si="15"/>
        <v>0</v>
      </c>
      <c r="H230" s="52">
        <f t="shared" si="16"/>
        <v>0</v>
      </c>
      <c r="I230" s="51">
        <f>SUM(Результаты!N231:O231)</f>
        <v>0</v>
      </c>
      <c r="J230" s="51">
        <f>SUM(Результаты!P231:Q231)</f>
        <v>0</v>
      </c>
      <c r="K230" s="51">
        <f>SUM(Результаты!R231:S231)</f>
        <v>0</v>
      </c>
      <c r="L230" s="51">
        <f>SUM(Результаты!T231:U231)</f>
        <v>0</v>
      </c>
      <c r="M230" s="51">
        <f t="shared" si="17"/>
        <v>0</v>
      </c>
      <c r="N230" s="52">
        <f t="shared" si="18"/>
        <v>0</v>
      </c>
      <c r="O230" s="51">
        <f>SUM(Результаты!V231:W231)</f>
        <v>0</v>
      </c>
      <c r="P230" s="52">
        <f t="shared" si="19"/>
        <v>0</v>
      </c>
    </row>
    <row r="231" spans="1:16" x14ac:dyDescent="0.25">
      <c r="A231" s="48" t="str">
        <f>Результаты!A232</f>
        <v>Красносельский</v>
      </c>
      <c r="B231" s="49">
        <f>Результаты!C232</f>
        <v>8054</v>
      </c>
      <c r="C231" s="50">
        <f>Результаты!E232</f>
        <v>0</v>
      </c>
      <c r="D231" s="49">
        <f>Результаты!H232</f>
        <v>8054229</v>
      </c>
      <c r="E231" s="51">
        <f>SUM(Результаты!J232:K232)</f>
        <v>0</v>
      </c>
      <c r="F231" s="51">
        <f>SUM(Результаты!L232:M232)</f>
        <v>0</v>
      </c>
      <c r="G231" s="51">
        <f t="shared" si="15"/>
        <v>0</v>
      </c>
      <c r="H231" s="52">
        <f t="shared" si="16"/>
        <v>0</v>
      </c>
      <c r="I231" s="51">
        <f>SUM(Результаты!N232:O232)</f>
        <v>0</v>
      </c>
      <c r="J231" s="51">
        <f>SUM(Результаты!P232:Q232)</f>
        <v>0</v>
      </c>
      <c r="K231" s="51">
        <f>SUM(Результаты!R232:S232)</f>
        <v>0</v>
      </c>
      <c r="L231" s="51">
        <f>SUM(Результаты!T232:U232)</f>
        <v>0</v>
      </c>
      <c r="M231" s="51">
        <f t="shared" si="17"/>
        <v>0</v>
      </c>
      <c r="N231" s="52">
        <f t="shared" si="18"/>
        <v>0</v>
      </c>
      <c r="O231" s="51">
        <f>SUM(Результаты!V232:W232)</f>
        <v>0</v>
      </c>
      <c r="P231" s="52">
        <f t="shared" si="19"/>
        <v>0</v>
      </c>
    </row>
    <row r="232" spans="1:16" x14ac:dyDescent="0.25">
      <c r="A232" s="48" t="str">
        <f>Результаты!A233</f>
        <v>Красносельский</v>
      </c>
      <c r="B232" s="49">
        <f>Результаты!C233</f>
        <v>8054</v>
      </c>
      <c r="C232" s="50">
        <f>Результаты!E233</f>
        <v>0</v>
      </c>
      <c r="D232" s="49">
        <f>Результаты!H233</f>
        <v>8054230</v>
      </c>
      <c r="E232" s="51">
        <f>SUM(Результаты!J233:K233)</f>
        <v>0</v>
      </c>
      <c r="F232" s="51">
        <f>SUM(Результаты!L233:M233)</f>
        <v>0</v>
      </c>
      <c r="G232" s="51">
        <f t="shared" si="15"/>
        <v>0</v>
      </c>
      <c r="H232" s="52">
        <f t="shared" si="16"/>
        <v>0</v>
      </c>
      <c r="I232" s="51">
        <f>SUM(Результаты!N233:O233)</f>
        <v>0</v>
      </c>
      <c r="J232" s="51">
        <f>SUM(Результаты!P233:Q233)</f>
        <v>0</v>
      </c>
      <c r="K232" s="51">
        <f>SUM(Результаты!R233:S233)</f>
        <v>0</v>
      </c>
      <c r="L232" s="51">
        <f>SUM(Результаты!T233:U233)</f>
        <v>0</v>
      </c>
      <c r="M232" s="51">
        <f t="shared" si="17"/>
        <v>0</v>
      </c>
      <c r="N232" s="52">
        <f t="shared" si="18"/>
        <v>0</v>
      </c>
      <c r="O232" s="51">
        <f>SUM(Результаты!V233:W233)</f>
        <v>0</v>
      </c>
      <c r="P232" s="52">
        <f t="shared" si="19"/>
        <v>0</v>
      </c>
    </row>
    <row r="233" spans="1:16" x14ac:dyDescent="0.25">
      <c r="A233" s="48" t="str">
        <f>Результаты!A234</f>
        <v>Красносельский</v>
      </c>
      <c r="B233" s="49">
        <f>Результаты!C234</f>
        <v>8054</v>
      </c>
      <c r="C233" s="50">
        <f>Результаты!E234</f>
        <v>0</v>
      </c>
      <c r="D233" s="49">
        <f>Результаты!H234</f>
        <v>8054231</v>
      </c>
      <c r="E233" s="51">
        <f>SUM(Результаты!J234:K234)</f>
        <v>0</v>
      </c>
      <c r="F233" s="51">
        <f>SUM(Результаты!L234:M234)</f>
        <v>0</v>
      </c>
      <c r="G233" s="51">
        <f t="shared" si="15"/>
        <v>0</v>
      </c>
      <c r="H233" s="52">
        <f t="shared" si="16"/>
        <v>0</v>
      </c>
      <c r="I233" s="51">
        <f>SUM(Результаты!N234:O234)</f>
        <v>0</v>
      </c>
      <c r="J233" s="51">
        <f>SUM(Результаты!P234:Q234)</f>
        <v>0</v>
      </c>
      <c r="K233" s="51">
        <f>SUM(Результаты!R234:S234)</f>
        <v>0</v>
      </c>
      <c r="L233" s="51">
        <f>SUM(Результаты!T234:U234)</f>
        <v>0</v>
      </c>
      <c r="M233" s="51">
        <f t="shared" si="17"/>
        <v>0</v>
      </c>
      <c r="N233" s="52">
        <f t="shared" si="18"/>
        <v>0</v>
      </c>
      <c r="O233" s="51">
        <f>SUM(Результаты!V234:W234)</f>
        <v>0</v>
      </c>
      <c r="P233" s="52">
        <f t="shared" si="19"/>
        <v>0</v>
      </c>
    </row>
    <row r="234" spans="1:16" x14ac:dyDescent="0.25">
      <c r="A234" s="48" t="str">
        <f>Результаты!A235</f>
        <v>Красносельский</v>
      </c>
      <c r="B234" s="49">
        <f>Результаты!C235</f>
        <v>8054</v>
      </c>
      <c r="C234" s="50">
        <f>Результаты!E235</f>
        <v>0</v>
      </c>
      <c r="D234" s="49">
        <f>Результаты!H235</f>
        <v>8054232</v>
      </c>
      <c r="E234" s="51">
        <f>SUM(Результаты!J235:K235)</f>
        <v>0</v>
      </c>
      <c r="F234" s="51">
        <f>SUM(Результаты!L235:M235)</f>
        <v>0</v>
      </c>
      <c r="G234" s="51">
        <f t="shared" si="15"/>
        <v>0</v>
      </c>
      <c r="H234" s="52">
        <f t="shared" si="16"/>
        <v>0</v>
      </c>
      <c r="I234" s="51">
        <f>SUM(Результаты!N235:O235)</f>
        <v>0</v>
      </c>
      <c r="J234" s="51">
        <f>SUM(Результаты!P235:Q235)</f>
        <v>0</v>
      </c>
      <c r="K234" s="51">
        <f>SUM(Результаты!R235:S235)</f>
        <v>0</v>
      </c>
      <c r="L234" s="51">
        <f>SUM(Результаты!T235:U235)</f>
        <v>0</v>
      </c>
      <c r="M234" s="51">
        <f t="shared" si="17"/>
        <v>0</v>
      </c>
      <c r="N234" s="52">
        <f t="shared" si="18"/>
        <v>0</v>
      </c>
      <c r="O234" s="51">
        <f>SUM(Результаты!V235:W235)</f>
        <v>0</v>
      </c>
      <c r="P234" s="52">
        <f t="shared" si="19"/>
        <v>0</v>
      </c>
    </row>
    <row r="235" spans="1:16" x14ac:dyDescent="0.25">
      <c r="A235" s="48" t="str">
        <f>Результаты!A236</f>
        <v>Красносельский</v>
      </c>
      <c r="B235" s="49">
        <f>Результаты!C236</f>
        <v>8054</v>
      </c>
      <c r="C235" s="50">
        <f>Результаты!E236</f>
        <v>0</v>
      </c>
      <c r="D235" s="49">
        <f>Результаты!H236</f>
        <v>8054233</v>
      </c>
      <c r="E235" s="51">
        <f>SUM(Результаты!J236:K236)</f>
        <v>0</v>
      </c>
      <c r="F235" s="51">
        <f>SUM(Результаты!L236:M236)</f>
        <v>0</v>
      </c>
      <c r="G235" s="51">
        <f t="shared" si="15"/>
        <v>0</v>
      </c>
      <c r="H235" s="52">
        <f t="shared" si="16"/>
        <v>0</v>
      </c>
      <c r="I235" s="51">
        <f>SUM(Результаты!N236:O236)</f>
        <v>0</v>
      </c>
      <c r="J235" s="51">
        <f>SUM(Результаты!P236:Q236)</f>
        <v>0</v>
      </c>
      <c r="K235" s="51">
        <f>SUM(Результаты!R236:S236)</f>
        <v>0</v>
      </c>
      <c r="L235" s="51">
        <f>SUM(Результаты!T236:U236)</f>
        <v>0</v>
      </c>
      <c r="M235" s="51">
        <f t="shared" si="17"/>
        <v>0</v>
      </c>
      <c r="N235" s="52">
        <f t="shared" si="18"/>
        <v>0</v>
      </c>
      <c r="O235" s="51">
        <f>SUM(Результаты!V236:W236)</f>
        <v>0</v>
      </c>
      <c r="P235" s="52">
        <f t="shared" si="19"/>
        <v>0</v>
      </c>
    </row>
    <row r="236" spans="1:16" x14ac:dyDescent="0.25">
      <c r="A236" s="48" t="str">
        <f>Результаты!A237</f>
        <v>Красносельский</v>
      </c>
      <c r="B236" s="49">
        <f>Результаты!C237</f>
        <v>8054</v>
      </c>
      <c r="C236" s="50">
        <f>Результаты!E237</f>
        <v>0</v>
      </c>
      <c r="D236" s="49">
        <f>Результаты!H237</f>
        <v>8054234</v>
      </c>
      <c r="E236" s="51">
        <f>SUM(Результаты!J237:K237)</f>
        <v>0</v>
      </c>
      <c r="F236" s="51">
        <f>SUM(Результаты!L237:M237)</f>
        <v>0</v>
      </c>
      <c r="G236" s="51">
        <f t="shared" si="15"/>
        <v>0</v>
      </c>
      <c r="H236" s="52">
        <f t="shared" si="16"/>
        <v>0</v>
      </c>
      <c r="I236" s="51">
        <f>SUM(Результаты!N237:O237)</f>
        <v>0</v>
      </c>
      <c r="J236" s="51">
        <f>SUM(Результаты!P237:Q237)</f>
        <v>0</v>
      </c>
      <c r="K236" s="51">
        <f>SUM(Результаты!R237:S237)</f>
        <v>0</v>
      </c>
      <c r="L236" s="51">
        <f>SUM(Результаты!T237:U237)</f>
        <v>0</v>
      </c>
      <c r="M236" s="51">
        <f t="shared" si="17"/>
        <v>0</v>
      </c>
      <c r="N236" s="52">
        <f t="shared" si="18"/>
        <v>0</v>
      </c>
      <c r="O236" s="51">
        <f>SUM(Результаты!V237:W237)</f>
        <v>0</v>
      </c>
      <c r="P236" s="52">
        <f t="shared" si="19"/>
        <v>0</v>
      </c>
    </row>
    <row r="237" spans="1:16" x14ac:dyDescent="0.25">
      <c r="A237" s="48" t="str">
        <f>Результаты!A238</f>
        <v>Красносельский</v>
      </c>
      <c r="B237" s="49">
        <f>Результаты!C238</f>
        <v>8054</v>
      </c>
      <c r="C237" s="50">
        <f>Результаты!E238</f>
        <v>0</v>
      </c>
      <c r="D237" s="49">
        <f>Результаты!H238</f>
        <v>8054235</v>
      </c>
      <c r="E237" s="51">
        <f>SUM(Результаты!J238:K238)</f>
        <v>0</v>
      </c>
      <c r="F237" s="51">
        <f>SUM(Результаты!L238:M238)</f>
        <v>0</v>
      </c>
      <c r="G237" s="51">
        <f t="shared" si="15"/>
        <v>0</v>
      </c>
      <c r="H237" s="52">
        <f t="shared" si="16"/>
        <v>0</v>
      </c>
      <c r="I237" s="51">
        <f>SUM(Результаты!N238:O238)</f>
        <v>0</v>
      </c>
      <c r="J237" s="51">
        <f>SUM(Результаты!P238:Q238)</f>
        <v>0</v>
      </c>
      <c r="K237" s="51">
        <f>SUM(Результаты!R238:S238)</f>
        <v>0</v>
      </c>
      <c r="L237" s="51">
        <f>SUM(Результаты!T238:U238)</f>
        <v>0</v>
      </c>
      <c r="M237" s="51">
        <f t="shared" si="17"/>
        <v>0</v>
      </c>
      <c r="N237" s="52">
        <f t="shared" si="18"/>
        <v>0</v>
      </c>
      <c r="O237" s="51">
        <f>SUM(Результаты!V238:W238)</f>
        <v>0</v>
      </c>
      <c r="P237" s="52">
        <f t="shared" si="19"/>
        <v>0</v>
      </c>
    </row>
    <row r="238" spans="1:16" x14ac:dyDescent="0.25">
      <c r="A238" s="48" t="str">
        <f>Результаты!A239</f>
        <v>Красносельский</v>
      </c>
      <c r="B238" s="49">
        <f>Результаты!C239</f>
        <v>8054</v>
      </c>
      <c r="C238" s="50">
        <f>Результаты!E239</f>
        <v>0</v>
      </c>
      <c r="D238" s="49">
        <f>Результаты!H239</f>
        <v>8054236</v>
      </c>
      <c r="E238" s="51">
        <f>SUM(Результаты!J239:K239)</f>
        <v>0</v>
      </c>
      <c r="F238" s="51">
        <f>SUM(Результаты!L239:M239)</f>
        <v>0</v>
      </c>
      <c r="G238" s="51">
        <f t="shared" si="15"/>
        <v>0</v>
      </c>
      <c r="H238" s="52">
        <f t="shared" si="16"/>
        <v>0</v>
      </c>
      <c r="I238" s="51">
        <f>SUM(Результаты!N239:O239)</f>
        <v>0</v>
      </c>
      <c r="J238" s="51">
        <f>SUM(Результаты!P239:Q239)</f>
        <v>0</v>
      </c>
      <c r="K238" s="51">
        <f>SUM(Результаты!R239:S239)</f>
        <v>0</v>
      </c>
      <c r="L238" s="51">
        <f>SUM(Результаты!T239:U239)</f>
        <v>0</v>
      </c>
      <c r="M238" s="51">
        <f t="shared" si="17"/>
        <v>0</v>
      </c>
      <c r="N238" s="52">
        <f t="shared" si="18"/>
        <v>0</v>
      </c>
      <c r="O238" s="51">
        <f>SUM(Результаты!V239:W239)</f>
        <v>0</v>
      </c>
      <c r="P238" s="52">
        <f t="shared" si="19"/>
        <v>0</v>
      </c>
    </row>
    <row r="239" spans="1:16" x14ac:dyDescent="0.25">
      <c r="A239" s="48" t="str">
        <f>Результаты!A240</f>
        <v>Красносельский</v>
      </c>
      <c r="B239" s="49">
        <f>Результаты!C240</f>
        <v>8054</v>
      </c>
      <c r="C239" s="50">
        <f>Результаты!E240</f>
        <v>0</v>
      </c>
      <c r="D239" s="49">
        <f>Результаты!H240</f>
        <v>8054237</v>
      </c>
      <c r="E239" s="51">
        <f>SUM(Результаты!J240:K240)</f>
        <v>0</v>
      </c>
      <c r="F239" s="51">
        <f>SUM(Результаты!L240:M240)</f>
        <v>0</v>
      </c>
      <c r="G239" s="51">
        <f t="shared" si="15"/>
        <v>0</v>
      </c>
      <c r="H239" s="52">
        <f t="shared" si="16"/>
        <v>0</v>
      </c>
      <c r="I239" s="51">
        <f>SUM(Результаты!N240:O240)</f>
        <v>0</v>
      </c>
      <c r="J239" s="51">
        <f>SUM(Результаты!P240:Q240)</f>
        <v>0</v>
      </c>
      <c r="K239" s="51">
        <f>SUM(Результаты!R240:S240)</f>
        <v>0</v>
      </c>
      <c r="L239" s="51">
        <f>SUM(Результаты!T240:U240)</f>
        <v>0</v>
      </c>
      <c r="M239" s="51">
        <f t="shared" si="17"/>
        <v>0</v>
      </c>
      <c r="N239" s="52">
        <f t="shared" si="18"/>
        <v>0</v>
      </c>
      <c r="O239" s="51">
        <f>SUM(Результаты!V240:W240)</f>
        <v>0</v>
      </c>
      <c r="P239" s="52">
        <f t="shared" si="19"/>
        <v>0</v>
      </c>
    </row>
    <row r="240" spans="1:16" x14ac:dyDescent="0.25">
      <c r="A240" s="48" t="str">
        <f>Результаты!A241</f>
        <v>Красносельский</v>
      </c>
      <c r="B240" s="49">
        <f>Результаты!C241</f>
        <v>8054</v>
      </c>
      <c r="C240" s="50">
        <f>Результаты!E241</f>
        <v>0</v>
      </c>
      <c r="D240" s="49">
        <f>Результаты!H241</f>
        <v>8054238</v>
      </c>
      <c r="E240" s="51">
        <f>SUM(Результаты!J241:K241)</f>
        <v>0</v>
      </c>
      <c r="F240" s="51">
        <f>SUM(Результаты!L241:M241)</f>
        <v>0</v>
      </c>
      <c r="G240" s="51">
        <f t="shared" si="15"/>
        <v>0</v>
      </c>
      <c r="H240" s="52">
        <f t="shared" si="16"/>
        <v>0</v>
      </c>
      <c r="I240" s="51">
        <f>SUM(Результаты!N241:O241)</f>
        <v>0</v>
      </c>
      <c r="J240" s="51">
        <f>SUM(Результаты!P241:Q241)</f>
        <v>0</v>
      </c>
      <c r="K240" s="51">
        <f>SUM(Результаты!R241:S241)</f>
        <v>0</v>
      </c>
      <c r="L240" s="51">
        <f>SUM(Результаты!T241:U241)</f>
        <v>0</v>
      </c>
      <c r="M240" s="51">
        <f t="shared" si="17"/>
        <v>0</v>
      </c>
      <c r="N240" s="52">
        <f t="shared" si="18"/>
        <v>0</v>
      </c>
      <c r="O240" s="51">
        <f>SUM(Результаты!V241:W241)</f>
        <v>0</v>
      </c>
      <c r="P240" s="52">
        <f t="shared" si="19"/>
        <v>0</v>
      </c>
    </row>
    <row r="241" spans="1:16" x14ac:dyDescent="0.25">
      <c r="A241" s="48" t="str">
        <f>Результаты!A242</f>
        <v>Красносельский</v>
      </c>
      <c r="B241" s="49">
        <f>Результаты!C242</f>
        <v>8054</v>
      </c>
      <c r="C241" s="50">
        <f>Результаты!E242</f>
        <v>0</v>
      </c>
      <c r="D241" s="49">
        <f>Результаты!H242</f>
        <v>8054239</v>
      </c>
      <c r="E241" s="51">
        <f>SUM(Результаты!J242:K242)</f>
        <v>0</v>
      </c>
      <c r="F241" s="51">
        <f>SUM(Результаты!L242:M242)</f>
        <v>0</v>
      </c>
      <c r="G241" s="51">
        <f t="shared" si="15"/>
        <v>0</v>
      </c>
      <c r="H241" s="52">
        <f t="shared" si="16"/>
        <v>0</v>
      </c>
      <c r="I241" s="51">
        <f>SUM(Результаты!N242:O242)</f>
        <v>0</v>
      </c>
      <c r="J241" s="51">
        <f>SUM(Результаты!P242:Q242)</f>
        <v>0</v>
      </c>
      <c r="K241" s="51">
        <f>SUM(Результаты!R242:S242)</f>
        <v>0</v>
      </c>
      <c r="L241" s="51">
        <f>SUM(Результаты!T242:U242)</f>
        <v>0</v>
      </c>
      <c r="M241" s="51">
        <f t="shared" si="17"/>
        <v>0</v>
      </c>
      <c r="N241" s="52">
        <f t="shared" si="18"/>
        <v>0</v>
      </c>
      <c r="O241" s="51">
        <f>SUM(Результаты!V242:W242)</f>
        <v>0</v>
      </c>
      <c r="P241" s="52">
        <f t="shared" si="19"/>
        <v>0</v>
      </c>
    </row>
    <row r="242" spans="1:16" x14ac:dyDescent="0.25">
      <c r="A242" s="48" t="str">
        <f>Результаты!A243</f>
        <v>Красносельский</v>
      </c>
      <c r="B242" s="49">
        <f>Результаты!C243</f>
        <v>8054</v>
      </c>
      <c r="C242" s="50">
        <f>Результаты!E243</f>
        <v>0</v>
      </c>
      <c r="D242" s="49">
        <f>Результаты!H243</f>
        <v>8054240</v>
      </c>
      <c r="E242" s="51">
        <f>SUM(Результаты!J243:K243)</f>
        <v>0</v>
      </c>
      <c r="F242" s="51">
        <f>SUM(Результаты!L243:M243)</f>
        <v>0</v>
      </c>
      <c r="G242" s="51">
        <f t="shared" si="15"/>
        <v>0</v>
      </c>
      <c r="H242" s="52">
        <f t="shared" si="16"/>
        <v>0</v>
      </c>
      <c r="I242" s="51">
        <f>SUM(Результаты!N243:O243)</f>
        <v>0</v>
      </c>
      <c r="J242" s="51">
        <f>SUM(Результаты!P243:Q243)</f>
        <v>0</v>
      </c>
      <c r="K242" s="51">
        <f>SUM(Результаты!R243:S243)</f>
        <v>0</v>
      </c>
      <c r="L242" s="51">
        <f>SUM(Результаты!T243:U243)</f>
        <v>0</v>
      </c>
      <c r="M242" s="51">
        <f t="shared" si="17"/>
        <v>0</v>
      </c>
      <c r="N242" s="52">
        <f t="shared" si="18"/>
        <v>0</v>
      </c>
      <c r="O242" s="51">
        <f>SUM(Результаты!V243:W243)</f>
        <v>0</v>
      </c>
      <c r="P242" s="52">
        <f t="shared" si="19"/>
        <v>0</v>
      </c>
    </row>
    <row r="243" spans="1:16" x14ac:dyDescent="0.25">
      <c r="A243" s="48" t="str">
        <f>Результаты!A244</f>
        <v>Красносельский</v>
      </c>
      <c r="B243" s="49">
        <f>Результаты!C244</f>
        <v>8054</v>
      </c>
      <c r="C243" s="50">
        <f>Результаты!E244</f>
        <v>0</v>
      </c>
      <c r="D243" s="49">
        <f>Результаты!H244</f>
        <v>8054241</v>
      </c>
      <c r="E243" s="51">
        <f>SUM(Результаты!J244:K244)</f>
        <v>0</v>
      </c>
      <c r="F243" s="51">
        <f>SUM(Результаты!L244:M244)</f>
        <v>0</v>
      </c>
      <c r="G243" s="51">
        <f t="shared" si="15"/>
        <v>0</v>
      </c>
      <c r="H243" s="52">
        <f t="shared" si="16"/>
        <v>0</v>
      </c>
      <c r="I243" s="51">
        <f>SUM(Результаты!N244:O244)</f>
        <v>0</v>
      </c>
      <c r="J243" s="51">
        <f>SUM(Результаты!P244:Q244)</f>
        <v>0</v>
      </c>
      <c r="K243" s="51">
        <f>SUM(Результаты!R244:S244)</f>
        <v>0</v>
      </c>
      <c r="L243" s="51">
        <f>SUM(Результаты!T244:U244)</f>
        <v>0</v>
      </c>
      <c r="M243" s="51">
        <f t="shared" si="17"/>
        <v>0</v>
      </c>
      <c r="N243" s="52">
        <f t="shared" si="18"/>
        <v>0</v>
      </c>
      <c r="O243" s="51">
        <f>SUM(Результаты!V244:W244)</f>
        <v>0</v>
      </c>
      <c r="P243" s="52">
        <f t="shared" si="19"/>
        <v>0</v>
      </c>
    </row>
    <row r="244" spans="1:16" x14ac:dyDescent="0.25">
      <c r="A244" s="48" t="str">
        <f>Результаты!A245</f>
        <v>Красносельский</v>
      </c>
      <c r="B244" s="49">
        <f>Результаты!C245</f>
        <v>8054</v>
      </c>
      <c r="C244" s="50">
        <f>Результаты!E245</f>
        <v>0</v>
      </c>
      <c r="D244" s="49">
        <f>Результаты!H245</f>
        <v>8054242</v>
      </c>
      <c r="E244" s="51">
        <f>SUM(Результаты!J245:K245)</f>
        <v>0</v>
      </c>
      <c r="F244" s="51">
        <f>SUM(Результаты!L245:M245)</f>
        <v>0</v>
      </c>
      <c r="G244" s="51">
        <f t="shared" si="15"/>
        <v>0</v>
      </c>
      <c r="H244" s="52">
        <f t="shared" si="16"/>
        <v>0</v>
      </c>
      <c r="I244" s="51">
        <f>SUM(Результаты!N245:O245)</f>
        <v>0</v>
      </c>
      <c r="J244" s="51">
        <f>SUM(Результаты!P245:Q245)</f>
        <v>0</v>
      </c>
      <c r="K244" s="51">
        <f>SUM(Результаты!R245:S245)</f>
        <v>0</v>
      </c>
      <c r="L244" s="51">
        <f>SUM(Результаты!T245:U245)</f>
        <v>0</v>
      </c>
      <c r="M244" s="51">
        <f t="shared" si="17"/>
        <v>0</v>
      </c>
      <c r="N244" s="52">
        <f t="shared" si="18"/>
        <v>0</v>
      </c>
      <c r="O244" s="51">
        <f>SUM(Результаты!V245:W245)</f>
        <v>0</v>
      </c>
      <c r="P244" s="52">
        <f t="shared" si="19"/>
        <v>0</v>
      </c>
    </row>
    <row r="245" spans="1:16" x14ac:dyDescent="0.25">
      <c r="A245" s="48" t="str">
        <f>Результаты!A246</f>
        <v>Красносельский</v>
      </c>
      <c r="B245" s="49">
        <f>Результаты!C246</f>
        <v>8054</v>
      </c>
      <c r="C245" s="50">
        <f>Результаты!E246</f>
        <v>0</v>
      </c>
      <c r="D245" s="49">
        <f>Результаты!H246</f>
        <v>8054243</v>
      </c>
      <c r="E245" s="51">
        <f>SUM(Результаты!J246:K246)</f>
        <v>0</v>
      </c>
      <c r="F245" s="51">
        <f>SUM(Результаты!L246:M246)</f>
        <v>0</v>
      </c>
      <c r="G245" s="51">
        <f t="shared" si="15"/>
        <v>0</v>
      </c>
      <c r="H245" s="52">
        <f t="shared" si="16"/>
        <v>0</v>
      </c>
      <c r="I245" s="51">
        <f>SUM(Результаты!N246:O246)</f>
        <v>0</v>
      </c>
      <c r="J245" s="51">
        <f>SUM(Результаты!P246:Q246)</f>
        <v>0</v>
      </c>
      <c r="K245" s="51">
        <f>SUM(Результаты!R246:S246)</f>
        <v>0</v>
      </c>
      <c r="L245" s="51">
        <f>SUM(Результаты!T246:U246)</f>
        <v>0</v>
      </c>
      <c r="M245" s="51">
        <f t="shared" si="17"/>
        <v>0</v>
      </c>
      <c r="N245" s="52">
        <f t="shared" si="18"/>
        <v>0</v>
      </c>
      <c r="O245" s="51">
        <f>SUM(Результаты!V246:W246)</f>
        <v>0</v>
      </c>
      <c r="P245" s="52">
        <f t="shared" si="19"/>
        <v>0</v>
      </c>
    </row>
    <row r="246" spans="1:16" x14ac:dyDescent="0.25">
      <c r="A246" s="48" t="str">
        <f>Результаты!A247</f>
        <v>Красносельский</v>
      </c>
      <c r="B246" s="49">
        <f>Результаты!C247</f>
        <v>8054</v>
      </c>
      <c r="C246" s="50">
        <f>Результаты!E247</f>
        <v>0</v>
      </c>
      <c r="D246" s="49">
        <f>Результаты!H247</f>
        <v>8054244</v>
      </c>
      <c r="E246" s="51">
        <f>SUM(Результаты!J247:K247)</f>
        <v>0</v>
      </c>
      <c r="F246" s="51">
        <f>SUM(Результаты!L247:M247)</f>
        <v>0</v>
      </c>
      <c r="G246" s="51">
        <f t="shared" si="15"/>
        <v>0</v>
      </c>
      <c r="H246" s="52">
        <f t="shared" si="16"/>
        <v>0</v>
      </c>
      <c r="I246" s="51">
        <f>SUM(Результаты!N247:O247)</f>
        <v>0</v>
      </c>
      <c r="J246" s="51">
        <f>SUM(Результаты!P247:Q247)</f>
        <v>0</v>
      </c>
      <c r="K246" s="51">
        <f>SUM(Результаты!R247:S247)</f>
        <v>0</v>
      </c>
      <c r="L246" s="51">
        <f>SUM(Результаты!T247:U247)</f>
        <v>0</v>
      </c>
      <c r="M246" s="51">
        <f t="shared" si="17"/>
        <v>0</v>
      </c>
      <c r="N246" s="52">
        <f t="shared" si="18"/>
        <v>0</v>
      </c>
      <c r="O246" s="51">
        <f>SUM(Результаты!V247:W247)</f>
        <v>0</v>
      </c>
      <c r="P246" s="52">
        <f t="shared" si="19"/>
        <v>0</v>
      </c>
    </row>
    <row r="247" spans="1:16" x14ac:dyDescent="0.25">
      <c r="A247" s="48" t="str">
        <f>Результаты!A248</f>
        <v>Красносельский</v>
      </c>
      <c r="B247" s="49">
        <f>Результаты!C248</f>
        <v>8054</v>
      </c>
      <c r="C247" s="50">
        <f>Результаты!E248</f>
        <v>0</v>
      </c>
      <c r="D247" s="49">
        <f>Результаты!H248</f>
        <v>8054245</v>
      </c>
      <c r="E247" s="51">
        <f>SUM(Результаты!J248:K248)</f>
        <v>0</v>
      </c>
      <c r="F247" s="51">
        <f>SUM(Результаты!L248:M248)</f>
        <v>0</v>
      </c>
      <c r="G247" s="51">
        <f t="shared" si="15"/>
        <v>0</v>
      </c>
      <c r="H247" s="52">
        <f t="shared" si="16"/>
        <v>0</v>
      </c>
      <c r="I247" s="51">
        <f>SUM(Результаты!N248:O248)</f>
        <v>0</v>
      </c>
      <c r="J247" s="51">
        <f>SUM(Результаты!P248:Q248)</f>
        <v>0</v>
      </c>
      <c r="K247" s="51">
        <f>SUM(Результаты!R248:S248)</f>
        <v>0</v>
      </c>
      <c r="L247" s="51">
        <f>SUM(Результаты!T248:U248)</f>
        <v>0</v>
      </c>
      <c r="M247" s="51">
        <f t="shared" si="17"/>
        <v>0</v>
      </c>
      <c r="N247" s="52">
        <f t="shared" si="18"/>
        <v>0</v>
      </c>
      <c r="O247" s="51">
        <f>SUM(Результаты!V248:W248)</f>
        <v>0</v>
      </c>
      <c r="P247" s="52">
        <f t="shared" si="19"/>
        <v>0</v>
      </c>
    </row>
    <row r="248" spans="1:16" x14ac:dyDescent="0.25">
      <c r="A248" s="48" t="str">
        <f>Результаты!A249</f>
        <v>Красносельский</v>
      </c>
      <c r="B248" s="49">
        <f>Результаты!C249</f>
        <v>8054</v>
      </c>
      <c r="C248" s="50">
        <f>Результаты!E249</f>
        <v>0</v>
      </c>
      <c r="D248" s="49">
        <f>Результаты!H249</f>
        <v>8054246</v>
      </c>
      <c r="E248" s="51">
        <f>SUM(Результаты!J249:K249)</f>
        <v>0</v>
      </c>
      <c r="F248" s="51">
        <f>SUM(Результаты!L249:M249)</f>
        <v>0</v>
      </c>
      <c r="G248" s="51">
        <f t="shared" si="15"/>
        <v>0</v>
      </c>
      <c r="H248" s="52">
        <f t="shared" si="16"/>
        <v>0</v>
      </c>
      <c r="I248" s="51">
        <f>SUM(Результаты!N249:O249)</f>
        <v>0</v>
      </c>
      <c r="J248" s="51">
        <f>SUM(Результаты!P249:Q249)</f>
        <v>0</v>
      </c>
      <c r="K248" s="51">
        <f>SUM(Результаты!R249:S249)</f>
        <v>0</v>
      </c>
      <c r="L248" s="51">
        <f>SUM(Результаты!T249:U249)</f>
        <v>0</v>
      </c>
      <c r="M248" s="51">
        <f t="shared" si="17"/>
        <v>0</v>
      </c>
      <c r="N248" s="52">
        <f t="shared" si="18"/>
        <v>0</v>
      </c>
      <c r="O248" s="51">
        <f>SUM(Результаты!V249:W249)</f>
        <v>0</v>
      </c>
      <c r="P248" s="52">
        <f t="shared" si="19"/>
        <v>0</v>
      </c>
    </row>
    <row r="249" spans="1:16" x14ac:dyDescent="0.25">
      <c r="A249" s="48" t="str">
        <f>Результаты!A250</f>
        <v>Красносельский</v>
      </c>
      <c r="B249" s="49">
        <f>Результаты!C250</f>
        <v>8054</v>
      </c>
      <c r="C249" s="50">
        <f>Результаты!E250</f>
        <v>0</v>
      </c>
      <c r="D249" s="49">
        <f>Результаты!H250</f>
        <v>8054247</v>
      </c>
      <c r="E249" s="51">
        <f>SUM(Результаты!J250:K250)</f>
        <v>0</v>
      </c>
      <c r="F249" s="51">
        <f>SUM(Результаты!L250:M250)</f>
        <v>0</v>
      </c>
      <c r="G249" s="51">
        <f t="shared" si="15"/>
        <v>0</v>
      </c>
      <c r="H249" s="52">
        <f t="shared" si="16"/>
        <v>0</v>
      </c>
      <c r="I249" s="51">
        <f>SUM(Результаты!N250:O250)</f>
        <v>0</v>
      </c>
      <c r="J249" s="51">
        <f>SUM(Результаты!P250:Q250)</f>
        <v>0</v>
      </c>
      <c r="K249" s="51">
        <f>SUM(Результаты!R250:S250)</f>
        <v>0</v>
      </c>
      <c r="L249" s="51">
        <f>SUM(Результаты!T250:U250)</f>
        <v>0</v>
      </c>
      <c r="M249" s="51">
        <f t="shared" si="17"/>
        <v>0</v>
      </c>
      <c r="N249" s="52">
        <f t="shared" si="18"/>
        <v>0</v>
      </c>
      <c r="O249" s="51">
        <f>SUM(Результаты!V250:W250)</f>
        <v>0</v>
      </c>
      <c r="P249" s="52">
        <f t="shared" si="19"/>
        <v>0</v>
      </c>
    </row>
    <row r="250" spans="1:16" x14ac:dyDescent="0.25">
      <c r="A250" s="48" t="str">
        <f>Результаты!A251</f>
        <v>Красносельский</v>
      </c>
      <c r="B250" s="49">
        <f>Результаты!C251</f>
        <v>8054</v>
      </c>
      <c r="C250" s="50">
        <f>Результаты!E251</f>
        <v>0</v>
      </c>
      <c r="D250" s="49">
        <f>Результаты!H251</f>
        <v>8054248</v>
      </c>
      <c r="E250" s="51">
        <f>SUM(Результаты!J251:K251)</f>
        <v>0</v>
      </c>
      <c r="F250" s="51">
        <f>SUM(Результаты!L251:M251)</f>
        <v>0</v>
      </c>
      <c r="G250" s="51">
        <f t="shared" si="15"/>
        <v>0</v>
      </c>
      <c r="H250" s="52">
        <f t="shared" si="16"/>
        <v>0</v>
      </c>
      <c r="I250" s="51">
        <f>SUM(Результаты!N251:O251)</f>
        <v>0</v>
      </c>
      <c r="J250" s="51">
        <f>SUM(Результаты!P251:Q251)</f>
        <v>0</v>
      </c>
      <c r="K250" s="51">
        <f>SUM(Результаты!R251:S251)</f>
        <v>0</v>
      </c>
      <c r="L250" s="51">
        <f>SUM(Результаты!T251:U251)</f>
        <v>0</v>
      </c>
      <c r="M250" s="51">
        <f t="shared" si="17"/>
        <v>0</v>
      </c>
      <c r="N250" s="52">
        <f t="shared" si="18"/>
        <v>0</v>
      </c>
      <c r="O250" s="51">
        <f>SUM(Результаты!V251:W251)</f>
        <v>0</v>
      </c>
      <c r="P250" s="52">
        <f t="shared" si="19"/>
        <v>0</v>
      </c>
    </row>
    <row r="251" spans="1:16" x14ac:dyDescent="0.25">
      <c r="A251" s="48" t="str">
        <f>Результаты!A252</f>
        <v>Красносельский</v>
      </c>
      <c r="B251" s="49">
        <f>Результаты!C252</f>
        <v>8054</v>
      </c>
      <c r="C251" s="50">
        <f>Результаты!E252</f>
        <v>0</v>
      </c>
      <c r="D251" s="49">
        <f>Результаты!H252</f>
        <v>8054249</v>
      </c>
      <c r="E251" s="51">
        <f>SUM(Результаты!J252:K252)</f>
        <v>0</v>
      </c>
      <c r="F251" s="51">
        <f>SUM(Результаты!L252:M252)</f>
        <v>0</v>
      </c>
      <c r="G251" s="51">
        <f t="shared" si="15"/>
        <v>0</v>
      </c>
      <c r="H251" s="52">
        <f t="shared" si="16"/>
        <v>0</v>
      </c>
      <c r="I251" s="51">
        <f>SUM(Результаты!N252:O252)</f>
        <v>0</v>
      </c>
      <c r="J251" s="51">
        <f>SUM(Результаты!P252:Q252)</f>
        <v>0</v>
      </c>
      <c r="K251" s="51">
        <f>SUM(Результаты!R252:S252)</f>
        <v>0</v>
      </c>
      <c r="L251" s="51">
        <f>SUM(Результаты!T252:U252)</f>
        <v>0</v>
      </c>
      <c r="M251" s="51">
        <f t="shared" si="17"/>
        <v>0</v>
      </c>
      <c r="N251" s="52">
        <f t="shared" si="18"/>
        <v>0</v>
      </c>
      <c r="O251" s="51">
        <f>SUM(Результаты!V252:W252)</f>
        <v>0</v>
      </c>
      <c r="P251" s="52">
        <f t="shared" si="19"/>
        <v>0</v>
      </c>
    </row>
    <row r="252" spans="1:16" x14ac:dyDescent="0.25">
      <c r="A252" s="48" t="str">
        <f>Результаты!A253</f>
        <v>Красносельский</v>
      </c>
      <c r="B252" s="49">
        <f>Результаты!C253</f>
        <v>8054</v>
      </c>
      <c r="C252" s="50">
        <f>Результаты!E253</f>
        <v>0</v>
      </c>
      <c r="D252" s="49">
        <f>Результаты!H253</f>
        <v>8054250</v>
      </c>
      <c r="E252" s="51">
        <f>SUM(Результаты!J253:K253)</f>
        <v>0</v>
      </c>
      <c r="F252" s="51">
        <f>SUM(Результаты!L253:M253)</f>
        <v>0</v>
      </c>
      <c r="G252" s="51">
        <f t="shared" si="15"/>
        <v>0</v>
      </c>
      <c r="H252" s="52">
        <f t="shared" si="16"/>
        <v>0</v>
      </c>
      <c r="I252" s="51">
        <f>SUM(Результаты!N253:O253)</f>
        <v>0</v>
      </c>
      <c r="J252" s="51">
        <f>SUM(Результаты!P253:Q253)</f>
        <v>0</v>
      </c>
      <c r="K252" s="51">
        <f>SUM(Результаты!R253:S253)</f>
        <v>0</v>
      </c>
      <c r="L252" s="51">
        <f>SUM(Результаты!T253:U253)</f>
        <v>0</v>
      </c>
      <c r="M252" s="51">
        <f t="shared" si="17"/>
        <v>0</v>
      </c>
      <c r="N252" s="52">
        <f t="shared" si="18"/>
        <v>0</v>
      </c>
      <c r="O252" s="51">
        <f>SUM(Результаты!V253:W253)</f>
        <v>0</v>
      </c>
      <c r="P252" s="52">
        <f t="shared" si="19"/>
        <v>0</v>
      </c>
    </row>
    <row r="253" spans="1:16" x14ac:dyDescent="0.25">
      <c r="A253" s="48" t="str">
        <f>Результаты!A254</f>
        <v>Красносельский</v>
      </c>
      <c r="B253" s="49">
        <f>Результаты!C254</f>
        <v>8054</v>
      </c>
      <c r="C253" s="50">
        <f>Результаты!E254</f>
        <v>0</v>
      </c>
      <c r="D253" s="49">
        <f>Результаты!H254</f>
        <v>8054251</v>
      </c>
      <c r="E253" s="51">
        <f>SUM(Результаты!J254:K254)</f>
        <v>0</v>
      </c>
      <c r="F253" s="51">
        <f>SUM(Результаты!L254:M254)</f>
        <v>0</v>
      </c>
      <c r="G253" s="51">
        <f t="shared" si="15"/>
        <v>0</v>
      </c>
      <c r="H253" s="52">
        <f t="shared" si="16"/>
        <v>0</v>
      </c>
      <c r="I253" s="51">
        <f>SUM(Результаты!N254:O254)</f>
        <v>0</v>
      </c>
      <c r="J253" s="51">
        <f>SUM(Результаты!P254:Q254)</f>
        <v>0</v>
      </c>
      <c r="K253" s="51">
        <f>SUM(Результаты!R254:S254)</f>
        <v>0</v>
      </c>
      <c r="L253" s="51">
        <f>SUM(Результаты!T254:U254)</f>
        <v>0</v>
      </c>
      <c r="M253" s="51">
        <f t="shared" si="17"/>
        <v>0</v>
      </c>
      <c r="N253" s="52">
        <f t="shared" si="18"/>
        <v>0</v>
      </c>
      <c r="O253" s="51">
        <f>SUM(Результаты!V254:W254)</f>
        <v>0</v>
      </c>
      <c r="P253" s="52">
        <f t="shared" si="19"/>
        <v>0</v>
      </c>
    </row>
    <row r="254" spans="1:16" x14ac:dyDescent="0.25">
      <c r="A254" s="48" t="str">
        <f>Результаты!A255</f>
        <v>Красносельский</v>
      </c>
      <c r="B254" s="49">
        <f>Результаты!C255</f>
        <v>8054</v>
      </c>
      <c r="C254" s="50">
        <f>Результаты!E255</f>
        <v>0</v>
      </c>
      <c r="D254" s="49">
        <f>Результаты!H255</f>
        <v>8054252</v>
      </c>
      <c r="E254" s="51">
        <f>SUM(Результаты!J255:K255)</f>
        <v>0</v>
      </c>
      <c r="F254" s="51">
        <f>SUM(Результаты!L255:M255)</f>
        <v>0</v>
      </c>
      <c r="G254" s="51">
        <f t="shared" si="15"/>
        <v>0</v>
      </c>
      <c r="H254" s="52">
        <f t="shared" si="16"/>
        <v>0</v>
      </c>
      <c r="I254" s="51">
        <f>SUM(Результаты!N255:O255)</f>
        <v>0</v>
      </c>
      <c r="J254" s="51">
        <f>SUM(Результаты!P255:Q255)</f>
        <v>0</v>
      </c>
      <c r="K254" s="51">
        <f>SUM(Результаты!R255:S255)</f>
        <v>0</v>
      </c>
      <c r="L254" s="51">
        <f>SUM(Результаты!T255:U255)</f>
        <v>0</v>
      </c>
      <c r="M254" s="51">
        <f t="shared" si="17"/>
        <v>0</v>
      </c>
      <c r="N254" s="52">
        <f t="shared" si="18"/>
        <v>0</v>
      </c>
      <c r="O254" s="51">
        <f>SUM(Результаты!V255:W255)</f>
        <v>0</v>
      </c>
      <c r="P254" s="52">
        <f t="shared" si="19"/>
        <v>0</v>
      </c>
    </row>
    <row r="255" spans="1:16" x14ac:dyDescent="0.25">
      <c r="A255" s="48" t="str">
        <f>Результаты!A256</f>
        <v>Красносельский</v>
      </c>
      <c r="B255" s="49">
        <f>Результаты!C256</f>
        <v>8054</v>
      </c>
      <c r="C255" s="50">
        <f>Результаты!E256</f>
        <v>0</v>
      </c>
      <c r="D255" s="49">
        <f>Результаты!H256</f>
        <v>8054253</v>
      </c>
      <c r="E255" s="51">
        <f>SUM(Результаты!J256:K256)</f>
        <v>0</v>
      </c>
      <c r="F255" s="51">
        <f>SUM(Результаты!L256:M256)</f>
        <v>0</v>
      </c>
      <c r="G255" s="51">
        <f t="shared" si="15"/>
        <v>0</v>
      </c>
      <c r="H255" s="52">
        <f t="shared" si="16"/>
        <v>0</v>
      </c>
      <c r="I255" s="51">
        <f>SUM(Результаты!N256:O256)</f>
        <v>0</v>
      </c>
      <c r="J255" s="51">
        <f>SUM(Результаты!P256:Q256)</f>
        <v>0</v>
      </c>
      <c r="K255" s="51">
        <f>SUM(Результаты!R256:S256)</f>
        <v>0</v>
      </c>
      <c r="L255" s="51">
        <f>SUM(Результаты!T256:U256)</f>
        <v>0</v>
      </c>
      <c r="M255" s="51">
        <f t="shared" si="17"/>
        <v>0</v>
      </c>
      <c r="N255" s="52">
        <f t="shared" si="18"/>
        <v>0</v>
      </c>
      <c r="O255" s="51">
        <f>SUM(Результаты!V256:W256)</f>
        <v>0</v>
      </c>
      <c r="P255" s="52">
        <f t="shared" si="19"/>
        <v>0</v>
      </c>
    </row>
    <row r="256" spans="1:16" x14ac:dyDescent="0.25">
      <c r="A256" s="48" t="str">
        <f>Результаты!A257</f>
        <v>Красносельский</v>
      </c>
      <c r="B256" s="49">
        <f>Результаты!C257</f>
        <v>8054</v>
      </c>
      <c r="C256" s="50">
        <f>Результаты!E257</f>
        <v>0</v>
      </c>
      <c r="D256" s="49">
        <f>Результаты!H257</f>
        <v>8054254</v>
      </c>
      <c r="E256" s="51">
        <f>SUM(Результаты!J257:K257)</f>
        <v>0</v>
      </c>
      <c r="F256" s="51">
        <f>SUM(Результаты!L257:M257)</f>
        <v>0</v>
      </c>
      <c r="G256" s="51">
        <f t="shared" si="15"/>
        <v>0</v>
      </c>
      <c r="H256" s="52">
        <f t="shared" si="16"/>
        <v>0</v>
      </c>
      <c r="I256" s="51">
        <f>SUM(Результаты!N257:O257)</f>
        <v>0</v>
      </c>
      <c r="J256" s="51">
        <f>SUM(Результаты!P257:Q257)</f>
        <v>0</v>
      </c>
      <c r="K256" s="51">
        <f>SUM(Результаты!R257:S257)</f>
        <v>0</v>
      </c>
      <c r="L256" s="51">
        <f>SUM(Результаты!T257:U257)</f>
        <v>0</v>
      </c>
      <c r="M256" s="51">
        <f t="shared" si="17"/>
        <v>0</v>
      </c>
      <c r="N256" s="52">
        <f t="shared" si="18"/>
        <v>0</v>
      </c>
      <c r="O256" s="51">
        <f>SUM(Результаты!V257:W257)</f>
        <v>0</v>
      </c>
      <c r="P256" s="52">
        <f t="shared" si="19"/>
        <v>0</v>
      </c>
    </row>
    <row r="257" spans="1:16" x14ac:dyDescent="0.25">
      <c r="A257" s="48" t="str">
        <f>Результаты!A258</f>
        <v>Красносельский</v>
      </c>
      <c r="B257" s="49">
        <f>Результаты!C258</f>
        <v>8054</v>
      </c>
      <c r="C257" s="50">
        <f>Результаты!E258</f>
        <v>0</v>
      </c>
      <c r="D257" s="49">
        <f>Результаты!H258</f>
        <v>8054255</v>
      </c>
      <c r="E257" s="51">
        <f>SUM(Результаты!J258:K258)</f>
        <v>0</v>
      </c>
      <c r="F257" s="51">
        <f>SUM(Результаты!L258:M258)</f>
        <v>0</v>
      </c>
      <c r="G257" s="51">
        <f t="shared" si="15"/>
        <v>0</v>
      </c>
      <c r="H257" s="52">
        <f t="shared" si="16"/>
        <v>0</v>
      </c>
      <c r="I257" s="51">
        <f>SUM(Результаты!N258:O258)</f>
        <v>0</v>
      </c>
      <c r="J257" s="51">
        <f>SUM(Результаты!P258:Q258)</f>
        <v>0</v>
      </c>
      <c r="K257" s="51">
        <f>SUM(Результаты!R258:S258)</f>
        <v>0</v>
      </c>
      <c r="L257" s="51">
        <f>SUM(Результаты!T258:U258)</f>
        <v>0</v>
      </c>
      <c r="M257" s="51">
        <f t="shared" si="17"/>
        <v>0</v>
      </c>
      <c r="N257" s="52">
        <f t="shared" si="18"/>
        <v>0</v>
      </c>
      <c r="O257" s="51">
        <f>SUM(Результаты!V258:W258)</f>
        <v>0</v>
      </c>
      <c r="P257" s="52">
        <f t="shared" si="19"/>
        <v>0</v>
      </c>
    </row>
    <row r="258" spans="1:16" x14ac:dyDescent="0.25">
      <c r="A258" s="48" t="str">
        <f>Результаты!A259</f>
        <v>Красносельский</v>
      </c>
      <c r="B258" s="49">
        <f>Результаты!C259</f>
        <v>8054</v>
      </c>
      <c r="C258" s="50">
        <f>Результаты!E259</f>
        <v>0</v>
      </c>
      <c r="D258" s="49">
        <f>Результаты!H259</f>
        <v>8054256</v>
      </c>
      <c r="E258" s="51">
        <f>SUM(Результаты!J259:K259)</f>
        <v>0</v>
      </c>
      <c r="F258" s="51">
        <f>SUM(Результаты!L259:M259)</f>
        <v>0</v>
      </c>
      <c r="G258" s="51">
        <f t="shared" si="15"/>
        <v>0</v>
      </c>
      <c r="H258" s="52">
        <f t="shared" si="16"/>
        <v>0</v>
      </c>
      <c r="I258" s="51">
        <f>SUM(Результаты!N259:O259)</f>
        <v>0</v>
      </c>
      <c r="J258" s="51">
        <f>SUM(Результаты!P259:Q259)</f>
        <v>0</v>
      </c>
      <c r="K258" s="51">
        <f>SUM(Результаты!R259:S259)</f>
        <v>0</v>
      </c>
      <c r="L258" s="51">
        <f>SUM(Результаты!T259:U259)</f>
        <v>0</v>
      </c>
      <c r="M258" s="51">
        <f t="shared" si="17"/>
        <v>0</v>
      </c>
      <c r="N258" s="52">
        <f t="shared" si="18"/>
        <v>0</v>
      </c>
      <c r="O258" s="51">
        <f>SUM(Результаты!V259:W259)</f>
        <v>0</v>
      </c>
      <c r="P258" s="52">
        <f t="shared" si="19"/>
        <v>0</v>
      </c>
    </row>
    <row r="259" spans="1:16" x14ac:dyDescent="0.25">
      <c r="A259" s="48" t="str">
        <f>Результаты!A260</f>
        <v>Красносельский</v>
      </c>
      <c r="B259" s="49">
        <f>Результаты!C260</f>
        <v>8054</v>
      </c>
      <c r="C259" s="50">
        <f>Результаты!E260</f>
        <v>0</v>
      </c>
      <c r="D259" s="49">
        <f>Результаты!H260</f>
        <v>8054257</v>
      </c>
      <c r="E259" s="51">
        <f>SUM(Результаты!J260:K260)</f>
        <v>0</v>
      </c>
      <c r="F259" s="51">
        <f>SUM(Результаты!L260:M260)</f>
        <v>0</v>
      </c>
      <c r="G259" s="51">
        <f t="shared" si="15"/>
        <v>0</v>
      </c>
      <c r="H259" s="52">
        <f t="shared" si="16"/>
        <v>0</v>
      </c>
      <c r="I259" s="51">
        <f>SUM(Результаты!N260:O260)</f>
        <v>0</v>
      </c>
      <c r="J259" s="51">
        <f>SUM(Результаты!P260:Q260)</f>
        <v>0</v>
      </c>
      <c r="K259" s="51">
        <f>SUM(Результаты!R260:S260)</f>
        <v>0</v>
      </c>
      <c r="L259" s="51">
        <f>SUM(Результаты!T260:U260)</f>
        <v>0</v>
      </c>
      <c r="M259" s="51">
        <f t="shared" si="17"/>
        <v>0</v>
      </c>
      <c r="N259" s="52">
        <f t="shared" si="18"/>
        <v>0</v>
      </c>
      <c r="O259" s="51">
        <f>SUM(Результаты!V260:W260)</f>
        <v>0</v>
      </c>
      <c r="P259" s="52">
        <f t="shared" si="19"/>
        <v>0</v>
      </c>
    </row>
    <row r="260" spans="1:16" x14ac:dyDescent="0.25">
      <c r="A260" s="48" t="str">
        <f>Результаты!A261</f>
        <v>Красносельский</v>
      </c>
      <c r="B260" s="49">
        <f>Результаты!C261</f>
        <v>8054</v>
      </c>
      <c r="C260" s="50">
        <f>Результаты!E261</f>
        <v>0</v>
      </c>
      <c r="D260" s="49">
        <f>Результаты!H261</f>
        <v>8054258</v>
      </c>
      <c r="E260" s="51">
        <f>SUM(Результаты!J261:K261)</f>
        <v>0</v>
      </c>
      <c r="F260" s="51">
        <f>SUM(Результаты!L261:M261)</f>
        <v>0</v>
      </c>
      <c r="G260" s="51">
        <f t="shared" ref="G260:G323" si="20">SUM(E260:F260)</f>
        <v>0</v>
      </c>
      <c r="H260" s="52">
        <f t="shared" ref="H260:H323" si="21">G260*100/3</f>
        <v>0</v>
      </c>
      <c r="I260" s="51">
        <f>SUM(Результаты!N261:O261)</f>
        <v>0</v>
      </c>
      <c r="J260" s="51">
        <f>SUM(Результаты!P261:Q261)</f>
        <v>0</v>
      </c>
      <c r="K260" s="51">
        <f>SUM(Результаты!R261:S261)</f>
        <v>0</v>
      </c>
      <c r="L260" s="51">
        <f>SUM(Результаты!T261:U261)</f>
        <v>0</v>
      </c>
      <c r="M260" s="51">
        <f t="shared" ref="M260:M323" si="22">SUM(I260:L260)</f>
        <v>0</v>
      </c>
      <c r="N260" s="52">
        <f t="shared" ref="N260:N323" si="23">M260*100/6</f>
        <v>0</v>
      </c>
      <c r="O260" s="51">
        <f>SUM(Результаты!V261:W261)</f>
        <v>0</v>
      </c>
      <c r="P260" s="52">
        <f t="shared" ref="P260:P323" si="24">O260*100/2</f>
        <v>0</v>
      </c>
    </row>
    <row r="261" spans="1:16" x14ac:dyDescent="0.25">
      <c r="A261" s="48" t="str">
        <f>Результаты!A262</f>
        <v>Красносельский</v>
      </c>
      <c r="B261" s="49">
        <f>Результаты!C262</f>
        <v>8054</v>
      </c>
      <c r="C261" s="50">
        <f>Результаты!E262</f>
        <v>0</v>
      </c>
      <c r="D261" s="49">
        <f>Результаты!H262</f>
        <v>8054259</v>
      </c>
      <c r="E261" s="51">
        <f>SUM(Результаты!J262:K262)</f>
        <v>0</v>
      </c>
      <c r="F261" s="51">
        <f>SUM(Результаты!L262:M262)</f>
        <v>0</v>
      </c>
      <c r="G261" s="51">
        <f t="shared" si="20"/>
        <v>0</v>
      </c>
      <c r="H261" s="52">
        <f t="shared" si="21"/>
        <v>0</v>
      </c>
      <c r="I261" s="51">
        <f>SUM(Результаты!N262:O262)</f>
        <v>0</v>
      </c>
      <c r="J261" s="51">
        <f>SUM(Результаты!P262:Q262)</f>
        <v>0</v>
      </c>
      <c r="K261" s="51">
        <f>SUM(Результаты!R262:S262)</f>
        <v>0</v>
      </c>
      <c r="L261" s="51">
        <f>SUM(Результаты!T262:U262)</f>
        <v>0</v>
      </c>
      <c r="M261" s="51">
        <f t="shared" si="22"/>
        <v>0</v>
      </c>
      <c r="N261" s="52">
        <f t="shared" si="23"/>
        <v>0</v>
      </c>
      <c r="O261" s="51">
        <f>SUM(Результаты!V262:W262)</f>
        <v>0</v>
      </c>
      <c r="P261" s="52">
        <f t="shared" si="24"/>
        <v>0</v>
      </c>
    </row>
    <row r="262" spans="1:16" x14ac:dyDescent="0.25">
      <c r="A262" s="48" t="str">
        <f>Результаты!A263</f>
        <v>Красносельский</v>
      </c>
      <c r="B262" s="49">
        <f>Результаты!C263</f>
        <v>8054</v>
      </c>
      <c r="C262" s="50">
        <f>Результаты!E263</f>
        <v>0</v>
      </c>
      <c r="D262" s="49">
        <f>Результаты!H263</f>
        <v>8054260</v>
      </c>
      <c r="E262" s="51">
        <f>SUM(Результаты!J263:K263)</f>
        <v>0</v>
      </c>
      <c r="F262" s="51">
        <f>SUM(Результаты!L263:M263)</f>
        <v>0</v>
      </c>
      <c r="G262" s="51">
        <f t="shared" si="20"/>
        <v>0</v>
      </c>
      <c r="H262" s="52">
        <f t="shared" si="21"/>
        <v>0</v>
      </c>
      <c r="I262" s="51">
        <f>SUM(Результаты!N263:O263)</f>
        <v>0</v>
      </c>
      <c r="J262" s="51">
        <f>SUM(Результаты!P263:Q263)</f>
        <v>0</v>
      </c>
      <c r="K262" s="51">
        <f>SUM(Результаты!R263:S263)</f>
        <v>0</v>
      </c>
      <c r="L262" s="51">
        <f>SUM(Результаты!T263:U263)</f>
        <v>0</v>
      </c>
      <c r="M262" s="51">
        <f t="shared" si="22"/>
        <v>0</v>
      </c>
      <c r="N262" s="52">
        <f t="shared" si="23"/>
        <v>0</v>
      </c>
      <c r="O262" s="51">
        <f>SUM(Результаты!V263:W263)</f>
        <v>0</v>
      </c>
      <c r="P262" s="52">
        <f t="shared" si="24"/>
        <v>0</v>
      </c>
    </row>
    <row r="263" spans="1:16" x14ac:dyDescent="0.25">
      <c r="A263" s="48" t="str">
        <f>Результаты!A264</f>
        <v>Красносельский</v>
      </c>
      <c r="B263" s="49">
        <f>Результаты!C264</f>
        <v>8054</v>
      </c>
      <c r="C263" s="50">
        <f>Результаты!E264</f>
        <v>0</v>
      </c>
      <c r="D263" s="49">
        <f>Результаты!H264</f>
        <v>8054261</v>
      </c>
      <c r="E263" s="51">
        <f>SUM(Результаты!J264:K264)</f>
        <v>0</v>
      </c>
      <c r="F263" s="51">
        <f>SUM(Результаты!L264:M264)</f>
        <v>0</v>
      </c>
      <c r="G263" s="51">
        <f t="shared" si="20"/>
        <v>0</v>
      </c>
      <c r="H263" s="52">
        <f t="shared" si="21"/>
        <v>0</v>
      </c>
      <c r="I263" s="51">
        <f>SUM(Результаты!N264:O264)</f>
        <v>0</v>
      </c>
      <c r="J263" s="51">
        <f>SUM(Результаты!P264:Q264)</f>
        <v>0</v>
      </c>
      <c r="K263" s="51">
        <f>SUM(Результаты!R264:S264)</f>
        <v>0</v>
      </c>
      <c r="L263" s="51">
        <f>SUM(Результаты!T264:U264)</f>
        <v>0</v>
      </c>
      <c r="M263" s="51">
        <f t="shared" si="22"/>
        <v>0</v>
      </c>
      <c r="N263" s="52">
        <f t="shared" si="23"/>
        <v>0</v>
      </c>
      <c r="O263" s="51">
        <f>SUM(Результаты!V264:W264)</f>
        <v>0</v>
      </c>
      <c r="P263" s="52">
        <f t="shared" si="24"/>
        <v>0</v>
      </c>
    </row>
    <row r="264" spans="1:16" x14ac:dyDescent="0.25">
      <c r="A264" s="48" t="str">
        <f>Результаты!A265</f>
        <v>Красносельский</v>
      </c>
      <c r="B264" s="49">
        <f>Результаты!C265</f>
        <v>8054</v>
      </c>
      <c r="C264" s="50">
        <f>Результаты!E265</f>
        <v>0</v>
      </c>
      <c r="D264" s="49">
        <f>Результаты!H265</f>
        <v>8054262</v>
      </c>
      <c r="E264" s="51">
        <f>SUM(Результаты!J265:K265)</f>
        <v>0</v>
      </c>
      <c r="F264" s="51">
        <f>SUM(Результаты!L265:M265)</f>
        <v>0</v>
      </c>
      <c r="G264" s="51">
        <f t="shared" si="20"/>
        <v>0</v>
      </c>
      <c r="H264" s="52">
        <f t="shared" si="21"/>
        <v>0</v>
      </c>
      <c r="I264" s="51">
        <f>SUM(Результаты!N265:O265)</f>
        <v>0</v>
      </c>
      <c r="J264" s="51">
        <f>SUM(Результаты!P265:Q265)</f>
        <v>0</v>
      </c>
      <c r="K264" s="51">
        <f>SUM(Результаты!R265:S265)</f>
        <v>0</v>
      </c>
      <c r="L264" s="51">
        <f>SUM(Результаты!T265:U265)</f>
        <v>0</v>
      </c>
      <c r="M264" s="51">
        <f t="shared" si="22"/>
        <v>0</v>
      </c>
      <c r="N264" s="52">
        <f t="shared" si="23"/>
        <v>0</v>
      </c>
      <c r="O264" s="51">
        <f>SUM(Результаты!V265:W265)</f>
        <v>0</v>
      </c>
      <c r="P264" s="52">
        <f t="shared" si="24"/>
        <v>0</v>
      </c>
    </row>
    <row r="265" spans="1:16" x14ac:dyDescent="0.25">
      <c r="A265" s="48" t="str">
        <f>Результаты!A266</f>
        <v>Красносельский</v>
      </c>
      <c r="B265" s="49">
        <f>Результаты!C266</f>
        <v>8054</v>
      </c>
      <c r="C265" s="50">
        <f>Результаты!E266</f>
        <v>0</v>
      </c>
      <c r="D265" s="49">
        <f>Результаты!H266</f>
        <v>8054263</v>
      </c>
      <c r="E265" s="51">
        <f>SUM(Результаты!J266:K266)</f>
        <v>0</v>
      </c>
      <c r="F265" s="51">
        <f>SUM(Результаты!L266:M266)</f>
        <v>0</v>
      </c>
      <c r="G265" s="51">
        <f t="shared" si="20"/>
        <v>0</v>
      </c>
      <c r="H265" s="52">
        <f t="shared" si="21"/>
        <v>0</v>
      </c>
      <c r="I265" s="51">
        <f>SUM(Результаты!N266:O266)</f>
        <v>0</v>
      </c>
      <c r="J265" s="51">
        <f>SUM(Результаты!P266:Q266)</f>
        <v>0</v>
      </c>
      <c r="K265" s="51">
        <f>SUM(Результаты!R266:S266)</f>
        <v>0</v>
      </c>
      <c r="L265" s="51">
        <f>SUM(Результаты!T266:U266)</f>
        <v>0</v>
      </c>
      <c r="M265" s="51">
        <f t="shared" si="22"/>
        <v>0</v>
      </c>
      <c r="N265" s="52">
        <f t="shared" si="23"/>
        <v>0</v>
      </c>
      <c r="O265" s="51">
        <f>SUM(Результаты!V266:W266)</f>
        <v>0</v>
      </c>
      <c r="P265" s="52">
        <f t="shared" si="24"/>
        <v>0</v>
      </c>
    </row>
    <row r="266" spans="1:16" x14ac:dyDescent="0.25">
      <c r="A266" s="48" t="str">
        <f>Результаты!A267</f>
        <v>Красносельский</v>
      </c>
      <c r="B266" s="49">
        <f>Результаты!C267</f>
        <v>8054</v>
      </c>
      <c r="C266" s="50">
        <f>Результаты!E267</f>
        <v>0</v>
      </c>
      <c r="D266" s="49">
        <f>Результаты!H267</f>
        <v>8054264</v>
      </c>
      <c r="E266" s="51">
        <f>SUM(Результаты!J267:K267)</f>
        <v>0</v>
      </c>
      <c r="F266" s="51">
        <f>SUM(Результаты!L267:M267)</f>
        <v>0</v>
      </c>
      <c r="G266" s="51">
        <f t="shared" si="20"/>
        <v>0</v>
      </c>
      <c r="H266" s="52">
        <f t="shared" si="21"/>
        <v>0</v>
      </c>
      <c r="I266" s="51">
        <f>SUM(Результаты!N267:O267)</f>
        <v>0</v>
      </c>
      <c r="J266" s="51">
        <f>SUM(Результаты!P267:Q267)</f>
        <v>0</v>
      </c>
      <c r="K266" s="51">
        <f>SUM(Результаты!R267:S267)</f>
        <v>0</v>
      </c>
      <c r="L266" s="51">
        <f>SUM(Результаты!T267:U267)</f>
        <v>0</v>
      </c>
      <c r="M266" s="51">
        <f t="shared" si="22"/>
        <v>0</v>
      </c>
      <c r="N266" s="52">
        <f t="shared" si="23"/>
        <v>0</v>
      </c>
      <c r="O266" s="51">
        <f>SUM(Результаты!V267:W267)</f>
        <v>0</v>
      </c>
      <c r="P266" s="52">
        <f t="shared" si="24"/>
        <v>0</v>
      </c>
    </row>
    <row r="267" spans="1:16" x14ac:dyDescent="0.25">
      <c r="A267" s="48" t="str">
        <f>Результаты!A268</f>
        <v>Красносельский</v>
      </c>
      <c r="B267" s="49">
        <f>Результаты!C268</f>
        <v>8054</v>
      </c>
      <c r="C267" s="50">
        <f>Результаты!E268</f>
        <v>0</v>
      </c>
      <c r="D267" s="49">
        <f>Результаты!H268</f>
        <v>8054265</v>
      </c>
      <c r="E267" s="51">
        <f>SUM(Результаты!J268:K268)</f>
        <v>0</v>
      </c>
      <c r="F267" s="51">
        <f>SUM(Результаты!L268:M268)</f>
        <v>0</v>
      </c>
      <c r="G267" s="51">
        <f t="shared" si="20"/>
        <v>0</v>
      </c>
      <c r="H267" s="52">
        <f t="shared" si="21"/>
        <v>0</v>
      </c>
      <c r="I267" s="51">
        <f>SUM(Результаты!N268:O268)</f>
        <v>0</v>
      </c>
      <c r="J267" s="51">
        <f>SUM(Результаты!P268:Q268)</f>
        <v>0</v>
      </c>
      <c r="K267" s="51">
        <f>SUM(Результаты!R268:S268)</f>
        <v>0</v>
      </c>
      <c r="L267" s="51">
        <f>SUM(Результаты!T268:U268)</f>
        <v>0</v>
      </c>
      <c r="M267" s="51">
        <f t="shared" si="22"/>
        <v>0</v>
      </c>
      <c r="N267" s="52">
        <f t="shared" si="23"/>
        <v>0</v>
      </c>
      <c r="O267" s="51">
        <f>SUM(Результаты!V268:W268)</f>
        <v>0</v>
      </c>
      <c r="P267" s="52">
        <f t="shared" si="24"/>
        <v>0</v>
      </c>
    </row>
    <row r="268" spans="1:16" x14ac:dyDescent="0.25">
      <c r="A268" s="48" t="str">
        <f>Результаты!A269</f>
        <v>Красносельский</v>
      </c>
      <c r="B268" s="49">
        <f>Результаты!C269</f>
        <v>8054</v>
      </c>
      <c r="C268" s="50">
        <f>Результаты!E269</f>
        <v>0</v>
      </c>
      <c r="D268" s="49">
        <f>Результаты!H269</f>
        <v>8054266</v>
      </c>
      <c r="E268" s="51">
        <f>SUM(Результаты!J269:K269)</f>
        <v>0</v>
      </c>
      <c r="F268" s="51">
        <f>SUM(Результаты!L269:M269)</f>
        <v>0</v>
      </c>
      <c r="G268" s="51">
        <f t="shared" si="20"/>
        <v>0</v>
      </c>
      <c r="H268" s="52">
        <f t="shared" si="21"/>
        <v>0</v>
      </c>
      <c r="I268" s="51">
        <f>SUM(Результаты!N269:O269)</f>
        <v>0</v>
      </c>
      <c r="J268" s="51">
        <f>SUM(Результаты!P269:Q269)</f>
        <v>0</v>
      </c>
      <c r="K268" s="51">
        <f>SUM(Результаты!R269:S269)</f>
        <v>0</v>
      </c>
      <c r="L268" s="51">
        <f>SUM(Результаты!T269:U269)</f>
        <v>0</v>
      </c>
      <c r="M268" s="51">
        <f t="shared" si="22"/>
        <v>0</v>
      </c>
      <c r="N268" s="52">
        <f t="shared" si="23"/>
        <v>0</v>
      </c>
      <c r="O268" s="51">
        <f>SUM(Результаты!V269:W269)</f>
        <v>0</v>
      </c>
      <c r="P268" s="52">
        <f t="shared" si="24"/>
        <v>0</v>
      </c>
    </row>
    <row r="269" spans="1:16" x14ac:dyDescent="0.25">
      <c r="A269" s="48" t="str">
        <f>Результаты!A270</f>
        <v>Красносельский</v>
      </c>
      <c r="B269" s="49">
        <f>Результаты!C270</f>
        <v>8054</v>
      </c>
      <c r="C269" s="50">
        <f>Результаты!E270</f>
        <v>0</v>
      </c>
      <c r="D269" s="49">
        <f>Результаты!H270</f>
        <v>8054267</v>
      </c>
      <c r="E269" s="51">
        <f>SUM(Результаты!J270:K270)</f>
        <v>0</v>
      </c>
      <c r="F269" s="51">
        <f>SUM(Результаты!L270:M270)</f>
        <v>0</v>
      </c>
      <c r="G269" s="51">
        <f t="shared" si="20"/>
        <v>0</v>
      </c>
      <c r="H269" s="52">
        <f t="shared" si="21"/>
        <v>0</v>
      </c>
      <c r="I269" s="51">
        <f>SUM(Результаты!N270:O270)</f>
        <v>0</v>
      </c>
      <c r="J269" s="51">
        <f>SUM(Результаты!P270:Q270)</f>
        <v>0</v>
      </c>
      <c r="K269" s="51">
        <f>SUM(Результаты!R270:S270)</f>
        <v>0</v>
      </c>
      <c r="L269" s="51">
        <f>SUM(Результаты!T270:U270)</f>
        <v>0</v>
      </c>
      <c r="M269" s="51">
        <f t="shared" si="22"/>
        <v>0</v>
      </c>
      <c r="N269" s="52">
        <f t="shared" si="23"/>
        <v>0</v>
      </c>
      <c r="O269" s="51">
        <f>SUM(Результаты!V270:W270)</f>
        <v>0</v>
      </c>
      <c r="P269" s="52">
        <f t="shared" si="24"/>
        <v>0</v>
      </c>
    </row>
    <row r="270" spans="1:16" x14ac:dyDescent="0.25">
      <c r="A270" s="48" t="str">
        <f>Результаты!A271</f>
        <v>Красносельский</v>
      </c>
      <c r="B270" s="49">
        <f>Результаты!C271</f>
        <v>8054</v>
      </c>
      <c r="C270" s="50">
        <f>Результаты!E271</f>
        <v>0</v>
      </c>
      <c r="D270" s="49">
        <f>Результаты!H271</f>
        <v>8054268</v>
      </c>
      <c r="E270" s="51">
        <f>SUM(Результаты!J271:K271)</f>
        <v>0</v>
      </c>
      <c r="F270" s="51">
        <f>SUM(Результаты!L271:M271)</f>
        <v>0</v>
      </c>
      <c r="G270" s="51">
        <f t="shared" si="20"/>
        <v>0</v>
      </c>
      <c r="H270" s="52">
        <f t="shared" si="21"/>
        <v>0</v>
      </c>
      <c r="I270" s="51">
        <f>SUM(Результаты!N271:O271)</f>
        <v>0</v>
      </c>
      <c r="J270" s="51">
        <f>SUM(Результаты!P271:Q271)</f>
        <v>0</v>
      </c>
      <c r="K270" s="51">
        <f>SUM(Результаты!R271:S271)</f>
        <v>0</v>
      </c>
      <c r="L270" s="51">
        <f>SUM(Результаты!T271:U271)</f>
        <v>0</v>
      </c>
      <c r="M270" s="51">
        <f t="shared" si="22"/>
        <v>0</v>
      </c>
      <c r="N270" s="52">
        <f t="shared" si="23"/>
        <v>0</v>
      </c>
      <c r="O270" s="51">
        <f>SUM(Результаты!V271:W271)</f>
        <v>0</v>
      </c>
      <c r="P270" s="52">
        <f t="shared" si="24"/>
        <v>0</v>
      </c>
    </row>
    <row r="271" spans="1:16" x14ac:dyDescent="0.25">
      <c r="A271" s="48" t="str">
        <f>Результаты!A272</f>
        <v>Красносельский</v>
      </c>
      <c r="B271" s="49">
        <f>Результаты!C272</f>
        <v>8054</v>
      </c>
      <c r="C271" s="50">
        <f>Результаты!E272</f>
        <v>0</v>
      </c>
      <c r="D271" s="49">
        <f>Результаты!H272</f>
        <v>8054269</v>
      </c>
      <c r="E271" s="51">
        <f>SUM(Результаты!J272:K272)</f>
        <v>0</v>
      </c>
      <c r="F271" s="51">
        <f>SUM(Результаты!L272:M272)</f>
        <v>0</v>
      </c>
      <c r="G271" s="51">
        <f t="shared" si="20"/>
        <v>0</v>
      </c>
      <c r="H271" s="52">
        <f t="shared" si="21"/>
        <v>0</v>
      </c>
      <c r="I271" s="51">
        <f>SUM(Результаты!N272:O272)</f>
        <v>0</v>
      </c>
      <c r="J271" s="51">
        <f>SUM(Результаты!P272:Q272)</f>
        <v>0</v>
      </c>
      <c r="K271" s="51">
        <f>SUM(Результаты!R272:S272)</f>
        <v>0</v>
      </c>
      <c r="L271" s="51">
        <f>SUM(Результаты!T272:U272)</f>
        <v>0</v>
      </c>
      <c r="M271" s="51">
        <f t="shared" si="22"/>
        <v>0</v>
      </c>
      <c r="N271" s="52">
        <f t="shared" si="23"/>
        <v>0</v>
      </c>
      <c r="O271" s="51">
        <f>SUM(Результаты!V272:W272)</f>
        <v>0</v>
      </c>
      <c r="P271" s="52">
        <f t="shared" si="24"/>
        <v>0</v>
      </c>
    </row>
    <row r="272" spans="1:16" x14ac:dyDescent="0.25">
      <c r="A272" s="48" t="str">
        <f>Результаты!A273</f>
        <v>Красносельский</v>
      </c>
      <c r="B272" s="49">
        <f>Результаты!C273</f>
        <v>8054</v>
      </c>
      <c r="C272" s="50">
        <f>Результаты!E273</f>
        <v>0</v>
      </c>
      <c r="D272" s="49">
        <f>Результаты!H273</f>
        <v>8054270</v>
      </c>
      <c r="E272" s="51">
        <f>SUM(Результаты!J273:K273)</f>
        <v>0</v>
      </c>
      <c r="F272" s="51">
        <f>SUM(Результаты!L273:M273)</f>
        <v>0</v>
      </c>
      <c r="G272" s="51">
        <f t="shared" si="20"/>
        <v>0</v>
      </c>
      <c r="H272" s="52">
        <f t="shared" si="21"/>
        <v>0</v>
      </c>
      <c r="I272" s="51">
        <f>SUM(Результаты!N273:O273)</f>
        <v>0</v>
      </c>
      <c r="J272" s="51">
        <f>SUM(Результаты!P273:Q273)</f>
        <v>0</v>
      </c>
      <c r="K272" s="51">
        <f>SUM(Результаты!R273:S273)</f>
        <v>0</v>
      </c>
      <c r="L272" s="51">
        <f>SUM(Результаты!T273:U273)</f>
        <v>0</v>
      </c>
      <c r="M272" s="51">
        <f t="shared" si="22"/>
        <v>0</v>
      </c>
      <c r="N272" s="52">
        <f t="shared" si="23"/>
        <v>0</v>
      </c>
      <c r="O272" s="51">
        <f>SUM(Результаты!V273:W273)</f>
        <v>0</v>
      </c>
      <c r="P272" s="52">
        <f t="shared" si="24"/>
        <v>0</v>
      </c>
    </row>
    <row r="273" spans="1:16" x14ac:dyDescent="0.25">
      <c r="A273" s="48" t="str">
        <f>Результаты!A274</f>
        <v>Красносельский</v>
      </c>
      <c r="B273" s="49">
        <f>Результаты!C274</f>
        <v>8054</v>
      </c>
      <c r="C273" s="50">
        <f>Результаты!E274</f>
        <v>0</v>
      </c>
      <c r="D273" s="49">
        <f>Результаты!H274</f>
        <v>8054271</v>
      </c>
      <c r="E273" s="51">
        <f>SUM(Результаты!J274:K274)</f>
        <v>0</v>
      </c>
      <c r="F273" s="51">
        <f>SUM(Результаты!L274:M274)</f>
        <v>0</v>
      </c>
      <c r="G273" s="51">
        <f t="shared" si="20"/>
        <v>0</v>
      </c>
      <c r="H273" s="52">
        <f t="shared" si="21"/>
        <v>0</v>
      </c>
      <c r="I273" s="51">
        <f>SUM(Результаты!N274:O274)</f>
        <v>0</v>
      </c>
      <c r="J273" s="51">
        <f>SUM(Результаты!P274:Q274)</f>
        <v>0</v>
      </c>
      <c r="K273" s="51">
        <f>SUM(Результаты!R274:S274)</f>
        <v>0</v>
      </c>
      <c r="L273" s="51">
        <f>SUM(Результаты!T274:U274)</f>
        <v>0</v>
      </c>
      <c r="M273" s="51">
        <f t="shared" si="22"/>
        <v>0</v>
      </c>
      <c r="N273" s="52">
        <f t="shared" si="23"/>
        <v>0</v>
      </c>
      <c r="O273" s="51">
        <f>SUM(Результаты!V274:W274)</f>
        <v>0</v>
      </c>
      <c r="P273" s="52">
        <f t="shared" si="24"/>
        <v>0</v>
      </c>
    </row>
    <row r="274" spans="1:16" x14ac:dyDescent="0.25">
      <c r="A274" s="48" t="str">
        <f>Результаты!A275</f>
        <v>Красносельский</v>
      </c>
      <c r="B274" s="49">
        <f>Результаты!C275</f>
        <v>8054</v>
      </c>
      <c r="C274" s="50">
        <f>Результаты!E275</f>
        <v>0</v>
      </c>
      <c r="D274" s="49">
        <f>Результаты!H275</f>
        <v>8054272</v>
      </c>
      <c r="E274" s="51">
        <f>SUM(Результаты!J275:K275)</f>
        <v>0</v>
      </c>
      <c r="F274" s="51">
        <f>SUM(Результаты!L275:M275)</f>
        <v>0</v>
      </c>
      <c r="G274" s="51">
        <f t="shared" si="20"/>
        <v>0</v>
      </c>
      <c r="H274" s="52">
        <f t="shared" si="21"/>
        <v>0</v>
      </c>
      <c r="I274" s="51">
        <f>SUM(Результаты!N275:O275)</f>
        <v>0</v>
      </c>
      <c r="J274" s="51">
        <f>SUM(Результаты!P275:Q275)</f>
        <v>0</v>
      </c>
      <c r="K274" s="51">
        <f>SUM(Результаты!R275:S275)</f>
        <v>0</v>
      </c>
      <c r="L274" s="51">
        <f>SUM(Результаты!T275:U275)</f>
        <v>0</v>
      </c>
      <c r="M274" s="51">
        <f t="shared" si="22"/>
        <v>0</v>
      </c>
      <c r="N274" s="52">
        <f t="shared" si="23"/>
        <v>0</v>
      </c>
      <c r="O274" s="51">
        <f>SUM(Результаты!V275:W275)</f>
        <v>0</v>
      </c>
      <c r="P274" s="52">
        <f t="shared" si="24"/>
        <v>0</v>
      </c>
    </row>
    <row r="275" spans="1:16" x14ac:dyDescent="0.25">
      <c r="A275" s="48" t="str">
        <f>Результаты!A276</f>
        <v>Красносельский</v>
      </c>
      <c r="B275" s="49">
        <f>Результаты!C276</f>
        <v>8054</v>
      </c>
      <c r="C275" s="50">
        <f>Результаты!E276</f>
        <v>0</v>
      </c>
      <c r="D275" s="49">
        <f>Результаты!H276</f>
        <v>8054273</v>
      </c>
      <c r="E275" s="51">
        <f>SUM(Результаты!J276:K276)</f>
        <v>0</v>
      </c>
      <c r="F275" s="51">
        <f>SUM(Результаты!L276:M276)</f>
        <v>0</v>
      </c>
      <c r="G275" s="51">
        <f t="shared" si="20"/>
        <v>0</v>
      </c>
      <c r="H275" s="52">
        <f t="shared" si="21"/>
        <v>0</v>
      </c>
      <c r="I275" s="51">
        <f>SUM(Результаты!N276:O276)</f>
        <v>0</v>
      </c>
      <c r="J275" s="51">
        <f>SUM(Результаты!P276:Q276)</f>
        <v>0</v>
      </c>
      <c r="K275" s="51">
        <f>SUM(Результаты!R276:S276)</f>
        <v>0</v>
      </c>
      <c r="L275" s="51">
        <f>SUM(Результаты!T276:U276)</f>
        <v>0</v>
      </c>
      <c r="M275" s="51">
        <f t="shared" si="22"/>
        <v>0</v>
      </c>
      <c r="N275" s="52">
        <f t="shared" si="23"/>
        <v>0</v>
      </c>
      <c r="O275" s="51">
        <f>SUM(Результаты!V276:W276)</f>
        <v>0</v>
      </c>
      <c r="P275" s="52">
        <f t="shared" si="24"/>
        <v>0</v>
      </c>
    </row>
    <row r="276" spans="1:16" x14ac:dyDescent="0.25">
      <c r="A276" s="48" t="str">
        <f>Результаты!A277</f>
        <v>Красносельский</v>
      </c>
      <c r="B276" s="49">
        <f>Результаты!C277</f>
        <v>8054</v>
      </c>
      <c r="C276" s="50">
        <f>Результаты!E277</f>
        <v>0</v>
      </c>
      <c r="D276" s="49">
        <f>Результаты!H277</f>
        <v>8054274</v>
      </c>
      <c r="E276" s="51">
        <f>SUM(Результаты!J277:K277)</f>
        <v>0</v>
      </c>
      <c r="F276" s="51">
        <f>SUM(Результаты!L277:M277)</f>
        <v>0</v>
      </c>
      <c r="G276" s="51">
        <f t="shared" si="20"/>
        <v>0</v>
      </c>
      <c r="H276" s="52">
        <f t="shared" si="21"/>
        <v>0</v>
      </c>
      <c r="I276" s="51">
        <f>SUM(Результаты!N277:O277)</f>
        <v>0</v>
      </c>
      <c r="J276" s="51">
        <f>SUM(Результаты!P277:Q277)</f>
        <v>0</v>
      </c>
      <c r="K276" s="51">
        <f>SUM(Результаты!R277:S277)</f>
        <v>0</v>
      </c>
      <c r="L276" s="51">
        <f>SUM(Результаты!T277:U277)</f>
        <v>0</v>
      </c>
      <c r="M276" s="51">
        <f t="shared" si="22"/>
        <v>0</v>
      </c>
      <c r="N276" s="52">
        <f t="shared" si="23"/>
        <v>0</v>
      </c>
      <c r="O276" s="51">
        <f>SUM(Результаты!V277:W277)</f>
        <v>0</v>
      </c>
      <c r="P276" s="52">
        <f t="shared" si="24"/>
        <v>0</v>
      </c>
    </row>
    <row r="277" spans="1:16" x14ac:dyDescent="0.25">
      <c r="A277" s="48" t="str">
        <f>Результаты!A278</f>
        <v>Красносельский</v>
      </c>
      <c r="B277" s="49">
        <f>Результаты!C278</f>
        <v>8054</v>
      </c>
      <c r="C277" s="50">
        <f>Результаты!E278</f>
        <v>0</v>
      </c>
      <c r="D277" s="49">
        <f>Результаты!H278</f>
        <v>8054275</v>
      </c>
      <c r="E277" s="51">
        <f>SUM(Результаты!J278:K278)</f>
        <v>0</v>
      </c>
      <c r="F277" s="51">
        <f>SUM(Результаты!L278:M278)</f>
        <v>0</v>
      </c>
      <c r="G277" s="51">
        <f t="shared" si="20"/>
        <v>0</v>
      </c>
      <c r="H277" s="52">
        <f t="shared" si="21"/>
        <v>0</v>
      </c>
      <c r="I277" s="51">
        <f>SUM(Результаты!N278:O278)</f>
        <v>0</v>
      </c>
      <c r="J277" s="51">
        <f>SUM(Результаты!P278:Q278)</f>
        <v>0</v>
      </c>
      <c r="K277" s="51">
        <f>SUM(Результаты!R278:S278)</f>
        <v>0</v>
      </c>
      <c r="L277" s="51">
        <f>SUM(Результаты!T278:U278)</f>
        <v>0</v>
      </c>
      <c r="M277" s="51">
        <f t="shared" si="22"/>
        <v>0</v>
      </c>
      <c r="N277" s="52">
        <f t="shared" si="23"/>
        <v>0</v>
      </c>
      <c r="O277" s="51">
        <f>SUM(Результаты!V278:W278)</f>
        <v>0</v>
      </c>
      <c r="P277" s="52">
        <f t="shared" si="24"/>
        <v>0</v>
      </c>
    </row>
    <row r="278" spans="1:16" x14ac:dyDescent="0.25">
      <c r="A278" s="48" t="str">
        <f>Результаты!A279</f>
        <v>Красносельский</v>
      </c>
      <c r="B278" s="49">
        <f>Результаты!C279</f>
        <v>8054</v>
      </c>
      <c r="C278" s="50">
        <f>Результаты!E279</f>
        <v>0</v>
      </c>
      <c r="D278" s="49">
        <f>Результаты!H279</f>
        <v>8054276</v>
      </c>
      <c r="E278" s="51">
        <f>SUM(Результаты!J279:K279)</f>
        <v>0</v>
      </c>
      <c r="F278" s="51">
        <f>SUM(Результаты!L279:M279)</f>
        <v>0</v>
      </c>
      <c r="G278" s="51">
        <f t="shared" si="20"/>
        <v>0</v>
      </c>
      <c r="H278" s="52">
        <f t="shared" si="21"/>
        <v>0</v>
      </c>
      <c r="I278" s="51">
        <f>SUM(Результаты!N279:O279)</f>
        <v>0</v>
      </c>
      <c r="J278" s="51">
        <f>SUM(Результаты!P279:Q279)</f>
        <v>0</v>
      </c>
      <c r="K278" s="51">
        <f>SUM(Результаты!R279:S279)</f>
        <v>0</v>
      </c>
      <c r="L278" s="51">
        <f>SUM(Результаты!T279:U279)</f>
        <v>0</v>
      </c>
      <c r="M278" s="51">
        <f t="shared" si="22"/>
        <v>0</v>
      </c>
      <c r="N278" s="52">
        <f t="shared" si="23"/>
        <v>0</v>
      </c>
      <c r="O278" s="51">
        <f>SUM(Результаты!V279:W279)</f>
        <v>0</v>
      </c>
      <c r="P278" s="52">
        <f t="shared" si="24"/>
        <v>0</v>
      </c>
    </row>
    <row r="279" spans="1:16" x14ac:dyDescent="0.25">
      <c r="A279" s="48" t="str">
        <f>Результаты!A280</f>
        <v>Красносельский</v>
      </c>
      <c r="B279" s="49">
        <f>Результаты!C280</f>
        <v>8054</v>
      </c>
      <c r="C279" s="50">
        <f>Результаты!E280</f>
        <v>0</v>
      </c>
      <c r="D279" s="49">
        <f>Результаты!H280</f>
        <v>8054277</v>
      </c>
      <c r="E279" s="51">
        <f>SUM(Результаты!J280:K280)</f>
        <v>0</v>
      </c>
      <c r="F279" s="51">
        <f>SUM(Результаты!L280:M280)</f>
        <v>0</v>
      </c>
      <c r="G279" s="51">
        <f t="shared" si="20"/>
        <v>0</v>
      </c>
      <c r="H279" s="52">
        <f t="shared" si="21"/>
        <v>0</v>
      </c>
      <c r="I279" s="51">
        <f>SUM(Результаты!N280:O280)</f>
        <v>0</v>
      </c>
      <c r="J279" s="51">
        <f>SUM(Результаты!P280:Q280)</f>
        <v>0</v>
      </c>
      <c r="K279" s="51">
        <f>SUM(Результаты!R280:S280)</f>
        <v>0</v>
      </c>
      <c r="L279" s="51">
        <f>SUM(Результаты!T280:U280)</f>
        <v>0</v>
      </c>
      <c r="M279" s="51">
        <f t="shared" si="22"/>
        <v>0</v>
      </c>
      <c r="N279" s="52">
        <f t="shared" si="23"/>
        <v>0</v>
      </c>
      <c r="O279" s="51">
        <f>SUM(Результаты!V280:W280)</f>
        <v>0</v>
      </c>
      <c r="P279" s="52">
        <f t="shared" si="24"/>
        <v>0</v>
      </c>
    </row>
    <row r="280" spans="1:16" x14ac:dyDescent="0.25">
      <c r="A280" s="48" t="str">
        <f>Результаты!A281</f>
        <v>Красносельский</v>
      </c>
      <c r="B280" s="49">
        <f>Результаты!C281</f>
        <v>8054</v>
      </c>
      <c r="C280" s="50">
        <f>Результаты!E281</f>
        <v>0</v>
      </c>
      <c r="D280" s="49">
        <f>Результаты!H281</f>
        <v>8054278</v>
      </c>
      <c r="E280" s="51">
        <f>SUM(Результаты!J281:K281)</f>
        <v>0</v>
      </c>
      <c r="F280" s="51">
        <f>SUM(Результаты!L281:M281)</f>
        <v>0</v>
      </c>
      <c r="G280" s="51">
        <f t="shared" si="20"/>
        <v>0</v>
      </c>
      <c r="H280" s="52">
        <f t="shared" si="21"/>
        <v>0</v>
      </c>
      <c r="I280" s="51">
        <f>SUM(Результаты!N281:O281)</f>
        <v>0</v>
      </c>
      <c r="J280" s="51">
        <f>SUM(Результаты!P281:Q281)</f>
        <v>0</v>
      </c>
      <c r="K280" s="51">
        <f>SUM(Результаты!R281:S281)</f>
        <v>0</v>
      </c>
      <c r="L280" s="51">
        <f>SUM(Результаты!T281:U281)</f>
        <v>0</v>
      </c>
      <c r="M280" s="51">
        <f t="shared" si="22"/>
        <v>0</v>
      </c>
      <c r="N280" s="52">
        <f t="shared" si="23"/>
        <v>0</v>
      </c>
      <c r="O280" s="51">
        <f>SUM(Результаты!V281:W281)</f>
        <v>0</v>
      </c>
      <c r="P280" s="52">
        <f t="shared" si="24"/>
        <v>0</v>
      </c>
    </row>
    <row r="281" spans="1:16" x14ac:dyDescent="0.25">
      <c r="A281" s="48" t="str">
        <f>Результаты!A282</f>
        <v>Красносельский</v>
      </c>
      <c r="B281" s="49">
        <f>Результаты!C282</f>
        <v>8054</v>
      </c>
      <c r="C281" s="50">
        <f>Результаты!E282</f>
        <v>0</v>
      </c>
      <c r="D281" s="49">
        <f>Результаты!H282</f>
        <v>8054279</v>
      </c>
      <c r="E281" s="51">
        <f>SUM(Результаты!J282:K282)</f>
        <v>0</v>
      </c>
      <c r="F281" s="51">
        <f>SUM(Результаты!L282:M282)</f>
        <v>0</v>
      </c>
      <c r="G281" s="51">
        <f t="shared" si="20"/>
        <v>0</v>
      </c>
      <c r="H281" s="52">
        <f t="shared" si="21"/>
        <v>0</v>
      </c>
      <c r="I281" s="51">
        <f>SUM(Результаты!N282:O282)</f>
        <v>0</v>
      </c>
      <c r="J281" s="51">
        <f>SUM(Результаты!P282:Q282)</f>
        <v>0</v>
      </c>
      <c r="K281" s="51">
        <f>SUM(Результаты!R282:S282)</f>
        <v>0</v>
      </c>
      <c r="L281" s="51">
        <f>SUM(Результаты!T282:U282)</f>
        <v>0</v>
      </c>
      <c r="M281" s="51">
        <f t="shared" si="22"/>
        <v>0</v>
      </c>
      <c r="N281" s="52">
        <f t="shared" si="23"/>
        <v>0</v>
      </c>
      <c r="O281" s="51">
        <f>SUM(Результаты!V282:W282)</f>
        <v>0</v>
      </c>
      <c r="P281" s="52">
        <f t="shared" si="24"/>
        <v>0</v>
      </c>
    </row>
    <row r="282" spans="1:16" x14ac:dyDescent="0.25">
      <c r="A282" s="48" t="str">
        <f>Результаты!A283</f>
        <v>Красносельский</v>
      </c>
      <c r="B282" s="49">
        <f>Результаты!C283</f>
        <v>8054</v>
      </c>
      <c r="C282" s="50">
        <f>Результаты!E283</f>
        <v>0</v>
      </c>
      <c r="D282" s="49">
        <f>Результаты!H283</f>
        <v>8054280</v>
      </c>
      <c r="E282" s="51">
        <f>SUM(Результаты!J283:K283)</f>
        <v>0</v>
      </c>
      <c r="F282" s="51">
        <f>SUM(Результаты!L283:M283)</f>
        <v>0</v>
      </c>
      <c r="G282" s="51">
        <f t="shared" si="20"/>
        <v>0</v>
      </c>
      <c r="H282" s="52">
        <f t="shared" si="21"/>
        <v>0</v>
      </c>
      <c r="I282" s="51">
        <f>SUM(Результаты!N283:O283)</f>
        <v>0</v>
      </c>
      <c r="J282" s="51">
        <f>SUM(Результаты!P283:Q283)</f>
        <v>0</v>
      </c>
      <c r="K282" s="51">
        <f>SUM(Результаты!R283:S283)</f>
        <v>0</v>
      </c>
      <c r="L282" s="51">
        <f>SUM(Результаты!T283:U283)</f>
        <v>0</v>
      </c>
      <c r="M282" s="51">
        <f t="shared" si="22"/>
        <v>0</v>
      </c>
      <c r="N282" s="52">
        <f t="shared" si="23"/>
        <v>0</v>
      </c>
      <c r="O282" s="51">
        <f>SUM(Результаты!V283:W283)</f>
        <v>0</v>
      </c>
      <c r="P282" s="52">
        <f t="shared" si="24"/>
        <v>0</v>
      </c>
    </row>
    <row r="283" spans="1:16" x14ac:dyDescent="0.25">
      <c r="A283" s="48" t="str">
        <f>Результаты!A284</f>
        <v>Красносельский</v>
      </c>
      <c r="B283" s="49">
        <f>Результаты!C284</f>
        <v>8054</v>
      </c>
      <c r="C283" s="50">
        <f>Результаты!E284</f>
        <v>0</v>
      </c>
      <c r="D283" s="49">
        <f>Результаты!H284</f>
        <v>8054281</v>
      </c>
      <c r="E283" s="51">
        <f>SUM(Результаты!J284:K284)</f>
        <v>0</v>
      </c>
      <c r="F283" s="51">
        <f>SUM(Результаты!L284:M284)</f>
        <v>0</v>
      </c>
      <c r="G283" s="51">
        <f t="shared" si="20"/>
        <v>0</v>
      </c>
      <c r="H283" s="52">
        <f t="shared" si="21"/>
        <v>0</v>
      </c>
      <c r="I283" s="51">
        <f>SUM(Результаты!N284:O284)</f>
        <v>0</v>
      </c>
      <c r="J283" s="51">
        <f>SUM(Результаты!P284:Q284)</f>
        <v>0</v>
      </c>
      <c r="K283" s="51">
        <f>SUM(Результаты!R284:S284)</f>
        <v>0</v>
      </c>
      <c r="L283" s="51">
        <f>SUM(Результаты!T284:U284)</f>
        <v>0</v>
      </c>
      <c r="M283" s="51">
        <f t="shared" si="22"/>
        <v>0</v>
      </c>
      <c r="N283" s="52">
        <f t="shared" si="23"/>
        <v>0</v>
      </c>
      <c r="O283" s="51">
        <f>SUM(Результаты!V284:W284)</f>
        <v>0</v>
      </c>
      <c r="P283" s="52">
        <f t="shared" si="24"/>
        <v>0</v>
      </c>
    </row>
    <row r="284" spans="1:16" x14ac:dyDescent="0.25">
      <c r="A284" s="48" t="str">
        <f>Результаты!A285</f>
        <v>Красносельский</v>
      </c>
      <c r="B284" s="49">
        <f>Результаты!C285</f>
        <v>8054</v>
      </c>
      <c r="C284" s="50">
        <f>Результаты!E285</f>
        <v>0</v>
      </c>
      <c r="D284" s="49">
        <f>Результаты!H285</f>
        <v>8054282</v>
      </c>
      <c r="E284" s="51">
        <f>SUM(Результаты!J285:K285)</f>
        <v>0</v>
      </c>
      <c r="F284" s="51">
        <f>SUM(Результаты!L285:M285)</f>
        <v>0</v>
      </c>
      <c r="G284" s="51">
        <f t="shared" si="20"/>
        <v>0</v>
      </c>
      <c r="H284" s="52">
        <f t="shared" si="21"/>
        <v>0</v>
      </c>
      <c r="I284" s="51">
        <f>SUM(Результаты!N285:O285)</f>
        <v>0</v>
      </c>
      <c r="J284" s="51">
        <f>SUM(Результаты!P285:Q285)</f>
        <v>0</v>
      </c>
      <c r="K284" s="51">
        <f>SUM(Результаты!R285:S285)</f>
        <v>0</v>
      </c>
      <c r="L284" s="51">
        <f>SUM(Результаты!T285:U285)</f>
        <v>0</v>
      </c>
      <c r="M284" s="51">
        <f t="shared" si="22"/>
        <v>0</v>
      </c>
      <c r="N284" s="52">
        <f t="shared" si="23"/>
        <v>0</v>
      </c>
      <c r="O284" s="51">
        <f>SUM(Результаты!V285:W285)</f>
        <v>0</v>
      </c>
      <c r="P284" s="52">
        <f t="shared" si="24"/>
        <v>0</v>
      </c>
    </row>
    <row r="285" spans="1:16" x14ac:dyDescent="0.25">
      <c r="A285" s="48" t="str">
        <f>Результаты!A286</f>
        <v>Красносельский</v>
      </c>
      <c r="B285" s="49">
        <f>Результаты!C286</f>
        <v>8054</v>
      </c>
      <c r="C285" s="50">
        <f>Результаты!E286</f>
        <v>0</v>
      </c>
      <c r="D285" s="49">
        <f>Результаты!H286</f>
        <v>8054283</v>
      </c>
      <c r="E285" s="51">
        <f>SUM(Результаты!J286:K286)</f>
        <v>0</v>
      </c>
      <c r="F285" s="51">
        <f>SUM(Результаты!L286:M286)</f>
        <v>0</v>
      </c>
      <c r="G285" s="51">
        <f t="shared" si="20"/>
        <v>0</v>
      </c>
      <c r="H285" s="52">
        <f t="shared" si="21"/>
        <v>0</v>
      </c>
      <c r="I285" s="51">
        <f>SUM(Результаты!N286:O286)</f>
        <v>0</v>
      </c>
      <c r="J285" s="51">
        <f>SUM(Результаты!P286:Q286)</f>
        <v>0</v>
      </c>
      <c r="K285" s="51">
        <f>SUM(Результаты!R286:S286)</f>
        <v>0</v>
      </c>
      <c r="L285" s="51">
        <f>SUM(Результаты!T286:U286)</f>
        <v>0</v>
      </c>
      <c r="M285" s="51">
        <f t="shared" si="22"/>
        <v>0</v>
      </c>
      <c r="N285" s="52">
        <f t="shared" si="23"/>
        <v>0</v>
      </c>
      <c r="O285" s="51">
        <f>SUM(Результаты!V286:W286)</f>
        <v>0</v>
      </c>
      <c r="P285" s="52">
        <f t="shared" si="24"/>
        <v>0</v>
      </c>
    </row>
    <row r="286" spans="1:16" x14ac:dyDescent="0.25">
      <c r="A286" s="48" t="str">
        <f>Результаты!A287</f>
        <v>Красносельский</v>
      </c>
      <c r="B286" s="49">
        <f>Результаты!C287</f>
        <v>8054</v>
      </c>
      <c r="C286" s="50">
        <f>Результаты!E287</f>
        <v>0</v>
      </c>
      <c r="D286" s="49">
        <f>Результаты!H287</f>
        <v>8054284</v>
      </c>
      <c r="E286" s="51">
        <f>SUM(Результаты!J287:K287)</f>
        <v>0</v>
      </c>
      <c r="F286" s="51">
        <f>SUM(Результаты!L287:M287)</f>
        <v>0</v>
      </c>
      <c r="G286" s="51">
        <f t="shared" si="20"/>
        <v>0</v>
      </c>
      <c r="H286" s="52">
        <f t="shared" si="21"/>
        <v>0</v>
      </c>
      <c r="I286" s="51">
        <f>SUM(Результаты!N287:O287)</f>
        <v>0</v>
      </c>
      <c r="J286" s="51">
        <f>SUM(Результаты!P287:Q287)</f>
        <v>0</v>
      </c>
      <c r="K286" s="51">
        <f>SUM(Результаты!R287:S287)</f>
        <v>0</v>
      </c>
      <c r="L286" s="51">
        <f>SUM(Результаты!T287:U287)</f>
        <v>0</v>
      </c>
      <c r="M286" s="51">
        <f t="shared" si="22"/>
        <v>0</v>
      </c>
      <c r="N286" s="52">
        <f t="shared" si="23"/>
        <v>0</v>
      </c>
      <c r="O286" s="51">
        <f>SUM(Результаты!V287:W287)</f>
        <v>0</v>
      </c>
      <c r="P286" s="52">
        <f t="shared" si="24"/>
        <v>0</v>
      </c>
    </row>
    <row r="287" spans="1:16" x14ac:dyDescent="0.25">
      <c r="A287" s="48" t="str">
        <f>Результаты!A288</f>
        <v>Красносельский</v>
      </c>
      <c r="B287" s="49">
        <f>Результаты!C288</f>
        <v>8054</v>
      </c>
      <c r="C287" s="50">
        <f>Результаты!E288</f>
        <v>0</v>
      </c>
      <c r="D287" s="49">
        <f>Результаты!H288</f>
        <v>8054285</v>
      </c>
      <c r="E287" s="51">
        <f>SUM(Результаты!J288:K288)</f>
        <v>0</v>
      </c>
      <c r="F287" s="51">
        <f>SUM(Результаты!L288:M288)</f>
        <v>0</v>
      </c>
      <c r="G287" s="51">
        <f t="shared" si="20"/>
        <v>0</v>
      </c>
      <c r="H287" s="52">
        <f t="shared" si="21"/>
        <v>0</v>
      </c>
      <c r="I287" s="51">
        <f>SUM(Результаты!N288:O288)</f>
        <v>0</v>
      </c>
      <c r="J287" s="51">
        <f>SUM(Результаты!P288:Q288)</f>
        <v>0</v>
      </c>
      <c r="K287" s="51">
        <f>SUM(Результаты!R288:S288)</f>
        <v>0</v>
      </c>
      <c r="L287" s="51">
        <f>SUM(Результаты!T288:U288)</f>
        <v>0</v>
      </c>
      <c r="M287" s="51">
        <f t="shared" si="22"/>
        <v>0</v>
      </c>
      <c r="N287" s="52">
        <f t="shared" si="23"/>
        <v>0</v>
      </c>
      <c r="O287" s="51">
        <f>SUM(Результаты!V288:W288)</f>
        <v>0</v>
      </c>
      <c r="P287" s="52">
        <f t="shared" si="24"/>
        <v>0</v>
      </c>
    </row>
    <row r="288" spans="1:16" x14ac:dyDescent="0.25">
      <c r="A288" s="48" t="str">
        <f>Результаты!A289</f>
        <v>Красносельский</v>
      </c>
      <c r="B288" s="49">
        <f>Результаты!C289</f>
        <v>8054</v>
      </c>
      <c r="C288" s="50">
        <f>Результаты!E289</f>
        <v>0</v>
      </c>
      <c r="D288" s="49">
        <f>Результаты!H289</f>
        <v>8054286</v>
      </c>
      <c r="E288" s="51">
        <f>SUM(Результаты!J289:K289)</f>
        <v>0</v>
      </c>
      <c r="F288" s="51">
        <f>SUM(Результаты!L289:M289)</f>
        <v>0</v>
      </c>
      <c r="G288" s="51">
        <f t="shared" si="20"/>
        <v>0</v>
      </c>
      <c r="H288" s="52">
        <f t="shared" si="21"/>
        <v>0</v>
      </c>
      <c r="I288" s="51">
        <f>SUM(Результаты!N289:O289)</f>
        <v>0</v>
      </c>
      <c r="J288" s="51">
        <f>SUM(Результаты!P289:Q289)</f>
        <v>0</v>
      </c>
      <c r="K288" s="51">
        <f>SUM(Результаты!R289:S289)</f>
        <v>0</v>
      </c>
      <c r="L288" s="51">
        <f>SUM(Результаты!T289:U289)</f>
        <v>0</v>
      </c>
      <c r="M288" s="51">
        <f t="shared" si="22"/>
        <v>0</v>
      </c>
      <c r="N288" s="52">
        <f t="shared" si="23"/>
        <v>0</v>
      </c>
      <c r="O288" s="51">
        <f>SUM(Результаты!V289:W289)</f>
        <v>0</v>
      </c>
      <c r="P288" s="52">
        <f t="shared" si="24"/>
        <v>0</v>
      </c>
    </row>
    <row r="289" spans="1:16" x14ac:dyDescent="0.25">
      <c r="A289" s="48" t="str">
        <f>Результаты!A290</f>
        <v>Красносельский</v>
      </c>
      <c r="B289" s="49">
        <f>Результаты!C290</f>
        <v>8054</v>
      </c>
      <c r="C289" s="50">
        <f>Результаты!E290</f>
        <v>0</v>
      </c>
      <c r="D289" s="49">
        <f>Результаты!H290</f>
        <v>8054287</v>
      </c>
      <c r="E289" s="51">
        <f>SUM(Результаты!J290:K290)</f>
        <v>0</v>
      </c>
      <c r="F289" s="51">
        <f>SUM(Результаты!L290:M290)</f>
        <v>0</v>
      </c>
      <c r="G289" s="51">
        <f t="shared" si="20"/>
        <v>0</v>
      </c>
      <c r="H289" s="52">
        <f t="shared" si="21"/>
        <v>0</v>
      </c>
      <c r="I289" s="51">
        <f>SUM(Результаты!N290:O290)</f>
        <v>0</v>
      </c>
      <c r="J289" s="51">
        <f>SUM(Результаты!P290:Q290)</f>
        <v>0</v>
      </c>
      <c r="K289" s="51">
        <f>SUM(Результаты!R290:S290)</f>
        <v>0</v>
      </c>
      <c r="L289" s="51">
        <f>SUM(Результаты!T290:U290)</f>
        <v>0</v>
      </c>
      <c r="M289" s="51">
        <f t="shared" si="22"/>
        <v>0</v>
      </c>
      <c r="N289" s="52">
        <f t="shared" si="23"/>
        <v>0</v>
      </c>
      <c r="O289" s="51">
        <f>SUM(Результаты!V290:W290)</f>
        <v>0</v>
      </c>
      <c r="P289" s="52">
        <f t="shared" si="24"/>
        <v>0</v>
      </c>
    </row>
    <row r="290" spans="1:16" x14ac:dyDescent="0.25">
      <c r="A290" s="48" t="str">
        <f>Результаты!A291</f>
        <v>Красносельский</v>
      </c>
      <c r="B290" s="49">
        <f>Результаты!C291</f>
        <v>8054</v>
      </c>
      <c r="C290" s="50">
        <f>Результаты!E291</f>
        <v>0</v>
      </c>
      <c r="D290" s="49">
        <f>Результаты!H291</f>
        <v>8054288</v>
      </c>
      <c r="E290" s="51">
        <f>SUM(Результаты!J291:K291)</f>
        <v>0</v>
      </c>
      <c r="F290" s="51">
        <f>SUM(Результаты!L291:M291)</f>
        <v>0</v>
      </c>
      <c r="G290" s="51">
        <f t="shared" si="20"/>
        <v>0</v>
      </c>
      <c r="H290" s="52">
        <f t="shared" si="21"/>
        <v>0</v>
      </c>
      <c r="I290" s="51">
        <f>SUM(Результаты!N291:O291)</f>
        <v>0</v>
      </c>
      <c r="J290" s="51">
        <f>SUM(Результаты!P291:Q291)</f>
        <v>0</v>
      </c>
      <c r="K290" s="51">
        <f>SUM(Результаты!R291:S291)</f>
        <v>0</v>
      </c>
      <c r="L290" s="51">
        <f>SUM(Результаты!T291:U291)</f>
        <v>0</v>
      </c>
      <c r="M290" s="51">
        <f t="shared" si="22"/>
        <v>0</v>
      </c>
      <c r="N290" s="52">
        <f t="shared" si="23"/>
        <v>0</v>
      </c>
      <c r="O290" s="51">
        <f>SUM(Результаты!V291:W291)</f>
        <v>0</v>
      </c>
      <c r="P290" s="52">
        <f t="shared" si="24"/>
        <v>0</v>
      </c>
    </row>
    <row r="291" spans="1:16" x14ac:dyDescent="0.25">
      <c r="A291" s="48" t="str">
        <f>Результаты!A292</f>
        <v>Красносельский</v>
      </c>
      <c r="B291" s="49">
        <f>Результаты!C292</f>
        <v>8054</v>
      </c>
      <c r="C291" s="50">
        <f>Результаты!E292</f>
        <v>0</v>
      </c>
      <c r="D291" s="49">
        <f>Результаты!H292</f>
        <v>8054289</v>
      </c>
      <c r="E291" s="51">
        <f>SUM(Результаты!J292:K292)</f>
        <v>0</v>
      </c>
      <c r="F291" s="51">
        <f>SUM(Результаты!L292:M292)</f>
        <v>0</v>
      </c>
      <c r="G291" s="51">
        <f t="shared" si="20"/>
        <v>0</v>
      </c>
      <c r="H291" s="52">
        <f t="shared" si="21"/>
        <v>0</v>
      </c>
      <c r="I291" s="51">
        <f>SUM(Результаты!N292:O292)</f>
        <v>0</v>
      </c>
      <c r="J291" s="51">
        <f>SUM(Результаты!P292:Q292)</f>
        <v>0</v>
      </c>
      <c r="K291" s="51">
        <f>SUM(Результаты!R292:S292)</f>
        <v>0</v>
      </c>
      <c r="L291" s="51">
        <f>SUM(Результаты!T292:U292)</f>
        <v>0</v>
      </c>
      <c r="M291" s="51">
        <f t="shared" si="22"/>
        <v>0</v>
      </c>
      <c r="N291" s="52">
        <f t="shared" si="23"/>
        <v>0</v>
      </c>
      <c r="O291" s="51">
        <f>SUM(Результаты!V292:W292)</f>
        <v>0</v>
      </c>
      <c r="P291" s="52">
        <f t="shared" si="24"/>
        <v>0</v>
      </c>
    </row>
    <row r="292" spans="1:16" x14ac:dyDescent="0.25">
      <c r="A292" s="48" t="str">
        <f>Результаты!A293</f>
        <v>Красносельский</v>
      </c>
      <c r="B292" s="49">
        <f>Результаты!C293</f>
        <v>8054</v>
      </c>
      <c r="C292" s="50">
        <f>Результаты!E293</f>
        <v>0</v>
      </c>
      <c r="D292" s="49">
        <f>Результаты!H293</f>
        <v>8054290</v>
      </c>
      <c r="E292" s="51">
        <f>SUM(Результаты!J293:K293)</f>
        <v>0</v>
      </c>
      <c r="F292" s="51">
        <f>SUM(Результаты!L293:M293)</f>
        <v>0</v>
      </c>
      <c r="G292" s="51">
        <f t="shared" si="20"/>
        <v>0</v>
      </c>
      <c r="H292" s="52">
        <f t="shared" si="21"/>
        <v>0</v>
      </c>
      <c r="I292" s="51">
        <f>SUM(Результаты!N293:O293)</f>
        <v>0</v>
      </c>
      <c r="J292" s="51">
        <f>SUM(Результаты!P293:Q293)</f>
        <v>0</v>
      </c>
      <c r="K292" s="51">
        <f>SUM(Результаты!R293:S293)</f>
        <v>0</v>
      </c>
      <c r="L292" s="51">
        <f>SUM(Результаты!T293:U293)</f>
        <v>0</v>
      </c>
      <c r="M292" s="51">
        <f t="shared" si="22"/>
        <v>0</v>
      </c>
      <c r="N292" s="52">
        <f t="shared" si="23"/>
        <v>0</v>
      </c>
      <c r="O292" s="51">
        <f>SUM(Результаты!V293:W293)</f>
        <v>0</v>
      </c>
      <c r="P292" s="52">
        <f t="shared" si="24"/>
        <v>0</v>
      </c>
    </row>
    <row r="293" spans="1:16" x14ac:dyDescent="0.25">
      <c r="A293" s="48" t="str">
        <f>Результаты!A294</f>
        <v>Красносельский</v>
      </c>
      <c r="B293" s="49">
        <f>Результаты!C294</f>
        <v>8054</v>
      </c>
      <c r="C293" s="50">
        <f>Результаты!E294</f>
        <v>0</v>
      </c>
      <c r="D293" s="49">
        <f>Результаты!H294</f>
        <v>8054291</v>
      </c>
      <c r="E293" s="51">
        <f>SUM(Результаты!J294:K294)</f>
        <v>0</v>
      </c>
      <c r="F293" s="51">
        <f>SUM(Результаты!L294:M294)</f>
        <v>0</v>
      </c>
      <c r="G293" s="51">
        <f t="shared" si="20"/>
        <v>0</v>
      </c>
      <c r="H293" s="52">
        <f t="shared" si="21"/>
        <v>0</v>
      </c>
      <c r="I293" s="51">
        <f>SUM(Результаты!N294:O294)</f>
        <v>0</v>
      </c>
      <c r="J293" s="51">
        <f>SUM(Результаты!P294:Q294)</f>
        <v>0</v>
      </c>
      <c r="K293" s="51">
        <f>SUM(Результаты!R294:S294)</f>
        <v>0</v>
      </c>
      <c r="L293" s="51">
        <f>SUM(Результаты!T294:U294)</f>
        <v>0</v>
      </c>
      <c r="M293" s="51">
        <f t="shared" si="22"/>
        <v>0</v>
      </c>
      <c r="N293" s="52">
        <f t="shared" si="23"/>
        <v>0</v>
      </c>
      <c r="O293" s="51">
        <f>SUM(Результаты!V294:W294)</f>
        <v>0</v>
      </c>
      <c r="P293" s="52">
        <f t="shared" si="24"/>
        <v>0</v>
      </c>
    </row>
    <row r="294" spans="1:16" x14ac:dyDescent="0.25">
      <c r="A294" s="48" t="str">
        <f>Результаты!A295</f>
        <v>Красносельский</v>
      </c>
      <c r="B294" s="49">
        <f>Результаты!C295</f>
        <v>8054</v>
      </c>
      <c r="C294" s="50">
        <f>Результаты!E295</f>
        <v>0</v>
      </c>
      <c r="D294" s="49">
        <f>Результаты!H295</f>
        <v>8054292</v>
      </c>
      <c r="E294" s="51">
        <f>SUM(Результаты!J295:K295)</f>
        <v>0</v>
      </c>
      <c r="F294" s="51">
        <f>SUM(Результаты!L295:M295)</f>
        <v>0</v>
      </c>
      <c r="G294" s="51">
        <f t="shared" si="20"/>
        <v>0</v>
      </c>
      <c r="H294" s="52">
        <f t="shared" si="21"/>
        <v>0</v>
      </c>
      <c r="I294" s="51">
        <f>SUM(Результаты!N295:O295)</f>
        <v>0</v>
      </c>
      <c r="J294" s="51">
        <f>SUM(Результаты!P295:Q295)</f>
        <v>0</v>
      </c>
      <c r="K294" s="51">
        <f>SUM(Результаты!R295:S295)</f>
        <v>0</v>
      </c>
      <c r="L294" s="51">
        <f>SUM(Результаты!T295:U295)</f>
        <v>0</v>
      </c>
      <c r="M294" s="51">
        <f t="shared" si="22"/>
        <v>0</v>
      </c>
      <c r="N294" s="52">
        <f t="shared" si="23"/>
        <v>0</v>
      </c>
      <c r="O294" s="51">
        <f>SUM(Результаты!V295:W295)</f>
        <v>0</v>
      </c>
      <c r="P294" s="52">
        <f t="shared" si="24"/>
        <v>0</v>
      </c>
    </row>
    <row r="295" spans="1:16" x14ac:dyDescent="0.25">
      <c r="A295" s="48" t="str">
        <f>Результаты!A296</f>
        <v>Красносельский</v>
      </c>
      <c r="B295" s="49">
        <f>Результаты!C296</f>
        <v>8054</v>
      </c>
      <c r="C295" s="50">
        <f>Результаты!E296</f>
        <v>0</v>
      </c>
      <c r="D295" s="49">
        <f>Результаты!H296</f>
        <v>8054293</v>
      </c>
      <c r="E295" s="51">
        <f>SUM(Результаты!J296:K296)</f>
        <v>0</v>
      </c>
      <c r="F295" s="51">
        <f>SUM(Результаты!L296:M296)</f>
        <v>0</v>
      </c>
      <c r="G295" s="51">
        <f t="shared" si="20"/>
        <v>0</v>
      </c>
      <c r="H295" s="52">
        <f t="shared" si="21"/>
        <v>0</v>
      </c>
      <c r="I295" s="51">
        <f>SUM(Результаты!N296:O296)</f>
        <v>0</v>
      </c>
      <c r="J295" s="51">
        <f>SUM(Результаты!P296:Q296)</f>
        <v>0</v>
      </c>
      <c r="K295" s="51">
        <f>SUM(Результаты!R296:S296)</f>
        <v>0</v>
      </c>
      <c r="L295" s="51">
        <f>SUM(Результаты!T296:U296)</f>
        <v>0</v>
      </c>
      <c r="M295" s="51">
        <f t="shared" si="22"/>
        <v>0</v>
      </c>
      <c r="N295" s="52">
        <f t="shared" si="23"/>
        <v>0</v>
      </c>
      <c r="O295" s="51">
        <f>SUM(Результаты!V296:W296)</f>
        <v>0</v>
      </c>
      <c r="P295" s="52">
        <f t="shared" si="24"/>
        <v>0</v>
      </c>
    </row>
    <row r="296" spans="1:16" x14ac:dyDescent="0.25">
      <c r="A296" s="48" t="str">
        <f>Результаты!A297</f>
        <v>Красносельский</v>
      </c>
      <c r="B296" s="49">
        <f>Результаты!C297</f>
        <v>8054</v>
      </c>
      <c r="C296" s="50">
        <f>Результаты!E297</f>
        <v>0</v>
      </c>
      <c r="D296" s="49">
        <f>Результаты!H297</f>
        <v>8054294</v>
      </c>
      <c r="E296" s="51">
        <f>SUM(Результаты!J297:K297)</f>
        <v>0</v>
      </c>
      <c r="F296" s="51">
        <f>SUM(Результаты!L297:M297)</f>
        <v>0</v>
      </c>
      <c r="G296" s="51">
        <f t="shared" si="20"/>
        <v>0</v>
      </c>
      <c r="H296" s="52">
        <f t="shared" si="21"/>
        <v>0</v>
      </c>
      <c r="I296" s="51">
        <f>SUM(Результаты!N297:O297)</f>
        <v>0</v>
      </c>
      <c r="J296" s="51">
        <f>SUM(Результаты!P297:Q297)</f>
        <v>0</v>
      </c>
      <c r="K296" s="51">
        <f>SUM(Результаты!R297:S297)</f>
        <v>0</v>
      </c>
      <c r="L296" s="51">
        <f>SUM(Результаты!T297:U297)</f>
        <v>0</v>
      </c>
      <c r="M296" s="51">
        <f t="shared" si="22"/>
        <v>0</v>
      </c>
      <c r="N296" s="52">
        <f t="shared" si="23"/>
        <v>0</v>
      </c>
      <c r="O296" s="51">
        <f>SUM(Результаты!V297:W297)</f>
        <v>0</v>
      </c>
      <c r="P296" s="52">
        <f t="shared" si="24"/>
        <v>0</v>
      </c>
    </row>
    <row r="297" spans="1:16" x14ac:dyDescent="0.25">
      <c r="A297" s="48" t="str">
        <f>Результаты!A298</f>
        <v>Красносельский</v>
      </c>
      <c r="B297" s="49">
        <f>Результаты!C298</f>
        <v>8054</v>
      </c>
      <c r="C297" s="50">
        <f>Результаты!E298</f>
        <v>0</v>
      </c>
      <c r="D297" s="49">
        <f>Результаты!H298</f>
        <v>8054295</v>
      </c>
      <c r="E297" s="51">
        <f>SUM(Результаты!J298:K298)</f>
        <v>0</v>
      </c>
      <c r="F297" s="51">
        <f>SUM(Результаты!L298:M298)</f>
        <v>0</v>
      </c>
      <c r="G297" s="51">
        <f t="shared" si="20"/>
        <v>0</v>
      </c>
      <c r="H297" s="52">
        <f t="shared" si="21"/>
        <v>0</v>
      </c>
      <c r="I297" s="51">
        <f>SUM(Результаты!N298:O298)</f>
        <v>0</v>
      </c>
      <c r="J297" s="51">
        <f>SUM(Результаты!P298:Q298)</f>
        <v>0</v>
      </c>
      <c r="K297" s="51">
        <f>SUM(Результаты!R298:S298)</f>
        <v>0</v>
      </c>
      <c r="L297" s="51">
        <f>SUM(Результаты!T298:U298)</f>
        <v>0</v>
      </c>
      <c r="M297" s="51">
        <f t="shared" si="22"/>
        <v>0</v>
      </c>
      <c r="N297" s="52">
        <f t="shared" si="23"/>
        <v>0</v>
      </c>
      <c r="O297" s="51">
        <f>SUM(Результаты!V298:W298)</f>
        <v>0</v>
      </c>
      <c r="P297" s="52">
        <f t="shared" si="24"/>
        <v>0</v>
      </c>
    </row>
    <row r="298" spans="1:16" x14ac:dyDescent="0.25">
      <c r="A298" s="48" t="str">
        <f>Результаты!A299</f>
        <v>Красносельский</v>
      </c>
      <c r="B298" s="49">
        <f>Результаты!C299</f>
        <v>8054</v>
      </c>
      <c r="C298" s="50">
        <f>Результаты!E299</f>
        <v>0</v>
      </c>
      <c r="D298" s="49">
        <f>Результаты!H299</f>
        <v>8054296</v>
      </c>
      <c r="E298" s="51">
        <f>SUM(Результаты!J299:K299)</f>
        <v>0</v>
      </c>
      <c r="F298" s="51">
        <f>SUM(Результаты!L299:M299)</f>
        <v>0</v>
      </c>
      <c r="G298" s="51">
        <f t="shared" si="20"/>
        <v>0</v>
      </c>
      <c r="H298" s="52">
        <f t="shared" si="21"/>
        <v>0</v>
      </c>
      <c r="I298" s="51">
        <f>SUM(Результаты!N299:O299)</f>
        <v>0</v>
      </c>
      <c r="J298" s="51">
        <f>SUM(Результаты!P299:Q299)</f>
        <v>0</v>
      </c>
      <c r="K298" s="51">
        <f>SUM(Результаты!R299:S299)</f>
        <v>0</v>
      </c>
      <c r="L298" s="51">
        <f>SUM(Результаты!T299:U299)</f>
        <v>0</v>
      </c>
      <c r="M298" s="51">
        <f t="shared" si="22"/>
        <v>0</v>
      </c>
      <c r="N298" s="52">
        <f t="shared" si="23"/>
        <v>0</v>
      </c>
      <c r="O298" s="51">
        <f>SUM(Результаты!V299:W299)</f>
        <v>0</v>
      </c>
      <c r="P298" s="52">
        <f t="shared" si="24"/>
        <v>0</v>
      </c>
    </row>
    <row r="299" spans="1:16" x14ac:dyDescent="0.25">
      <c r="A299" s="48" t="str">
        <f>Результаты!A300</f>
        <v>Красносельский</v>
      </c>
      <c r="B299" s="49">
        <f>Результаты!C300</f>
        <v>8054</v>
      </c>
      <c r="C299" s="50">
        <f>Результаты!E300</f>
        <v>0</v>
      </c>
      <c r="D299" s="49">
        <f>Результаты!H300</f>
        <v>8054297</v>
      </c>
      <c r="E299" s="51">
        <f>SUM(Результаты!J300:K300)</f>
        <v>0</v>
      </c>
      <c r="F299" s="51">
        <f>SUM(Результаты!L300:M300)</f>
        <v>0</v>
      </c>
      <c r="G299" s="51">
        <f t="shared" si="20"/>
        <v>0</v>
      </c>
      <c r="H299" s="52">
        <f t="shared" si="21"/>
        <v>0</v>
      </c>
      <c r="I299" s="51">
        <f>SUM(Результаты!N300:O300)</f>
        <v>0</v>
      </c>
      <c r="J299" s="51">
        <f>SUM(Результаты!P300:Q300)</f>
        <v>0</v>
      </c>
      <c r="K299" s="51">
        <f>SUM(Результаты!R300:S300)</f>
        <v>0</v>
      </c>
      <c r="L299" s="51">
        <f>SUM(Результаты!T300:U300)</f>
        <v>0</v>
      </c>
      <c r="M299" s="51">
        <f t="shared" si="22"/>
        <v>0</v>
      </c>
      <c r="N299" s="52">
        <f t="shared" si="23"/>
        <v>0</v>
      </c>
      <c r="O299" s="51">
        <f>SUM(Результаты!V300:W300)</f>
        <v>0</v>
      </c>
      <c r="P299" s="52">
        <f t="shared" si="24"/>
        <v>0</v>
      </c>
    </row>
    <row r="300" spans="1:16" x14ac:dyDescent="0.25">
      <c r="A300" s="48" t="str">
        <f>Результаты!A301</f>
        <v>Красносельский</v>
      </c>
      <c r="B300" s="49">
        <f>Результаты!C301</f>
        <v>8054</v>
      </c>
      <c r="C300" s="50">
        <f>Результаты!E301</f>
        <v>0</v>
      </c>
      <c r="D300" s="49">
        <f>Результаты!H301</f>
        <v>8054298</v>
      </c>
      <c r="E300" s="51">
        <f>SUM(Результаты!J301:K301)</f>
        <v>0</v>
      </c>
      <c r="F300" s="51">
        <f>SUM(Результаты!L301:M301)</f>
        <v>0</v>
      </c>
      <c r="G300" s="51">
        <f t="shared" si="20"/>
        <v>0</v>
      </c>
      <c r="H300" s="52">
        <f t="shared" si="21"/>
        <v>0</v>
      </c>
      <c r="I300" s="51">
        <f>SUM(Результаты!N301:O301)</f>
        <v>0</v>
      </c>
      <c r="J300" s="51">
        <f>SUM(Результаты!P301:Q301)</f>
        <v>0</v>
      </c>
      <c r="K300" s="51">
        <f>SUM(Результаты!R301:S301)</f>
        <v>0</v>
      </c>
      <c r="L300" s="51">
        <f>SUM(Результаты!T301:U301)</f>
        <v>0</v>
      </c>
      <c r="M300" s="51">
        <f t="shared" si="22"/>
        <v>0</v>
      </c>
      <c r="N300" s="52">
        <f t="shared" si="23"/>
        <v>0</v>
      </c>
      <c r="O300" s="51">
        <f>SUM(Результаты!V301:W301)</f>
        <v>0</v>
      </c>
      <c r="P300" s="52">
        <f t="shared" si="24"/>
        <v>0</v>
      </c>
    </row>
    <row r="301" spans="1:16" x14ac:dyDescent="0.25">
      <c r="A301" s="48" t="str">
        <f>Результаты!A302</f>
        <v>Красносельский</v>
      </c>
      <c r="B301" s="49">
        <f>Результаты!C302</f>
        <v>8054</v>
      </c>
      <c r="C301" s="50">
        <f>Результаты!E302</f>
        <v>0</v>
      </c>
      <c r="D301" s="49">
        <f>Результаты!H302</f>
        <v>8054299</v>
      </c>
      <c r="E301" s="51">
        <f>SUM(Результаты!J302:K302)</f>
        <v>0</v>
      </c>
      <c r="F301" s="51">
        <f>SUM(Результаты!L302:M302)</f>
        <v>0</v>
      </c>
      <c r="G301" s="51">
        <f t="shared" si="20"/>
        <v>0</v>
      </c>
      <c r="H301" s="52">
        <f t="shared" si="21"/>
        <v>0</v>
      </c>
      <c r="I301" s="51">
        <f>SUM(Результаты!N302:O302)</f>
        <v>0</v>
      </c>
      <c r="J301" s="51">
        <f>SUM(Результаты!P302:Q302)</f>
        <v>0</v>
      </c>
      <c r="K301" s="51">
        <f>SUM(Результаты!R302:S302)</f>
        <v>0</v>
      </c>
      <c r="L301" s="51">
        <f>SUM(Результаты!T302:U302)</f>
        <v>0</v>
      </c>
      <c r="M301" s="51">
        <f t="shared" si="22"/>
        <v>0</v>
      </c>
      <c r="N301" s="52">
        <f t="shared" si="23"/>
        <v>0</v>
      </c>
      <c r="O301" s="51">
        <f>SUM(Результаты!V302:W302)</f>
        <v>0</v>
      </c>
      <c r="P301" s="52">
        <f t="shared" si="24"/>
        <v>0</v>
      </c>
    </row>
    <row r="302" spans="1:16" x14ac:dyDescent="0.25">
      <c r="A302" s="48" t="str">
        <f>Результаты!A303</f>
        <v>Красносельский</v>
      </c>
      <c r="B302" s="49">
        <f>Результаты!C303</f>
        <v>8054</v>
      </c>
      <c r="C302" s="50">
        <f>Результаты!E303</f>
        <v>0</v>
      </c>
      <c r="D302" s="49">
        <f>Результаты!H303</f>
        <v>8054300</v>
      </c>
      <c r="E302" s="51">
        <f>SUM(Результаты!J303:K303)</f>
        <v>0</v>
      </c>
      <c r="F302" s="51">
        <f>SUM(Результаты!L303:M303)</f>
        <v>0</v>
      </c>
      <c r="G302" s="51">
        <f t="shared" si="20"/>
        <v>0</v>
      </c>
      <c r="H302" s="52">
        <f t="shared" si="21"/>
        <v>0</v>
      </c>
      <c r="I302" s="51">
        <f>SUM(Результаты!N303:O303)</f>
        <v>0</v>
      </c>
      <c r="J302" s="51">
        <f>SUM(Результаты!P303:Q303)</f>
        <v>0</v>
      </c>
      <c r="K302" s="51">
        <f>SUM(Результаты!R303:S303)</f>
        <v>0</v>
      </c>
      <c r="L302" s="51">
        <f>SUM(Результаты!T303:U303)</f>
        <v>0</v>
      </c>
      <c r="M302" s="51">
        <f t="shared" si="22"/>
        <v>0</v>
      </c>
      <c r="N302" s="52">
        <f t="shared" si="23"/>
        <v>0</v>
      </c>
      <c r="O302" s="51">
        <f>SUM(Результаты!V303:W303)</f>
        <v>0</v>
      </c>
      <c r="P302" s="52">
        <f t="shared" si="24"/>
        <v>0</v>
      </c>
    </row>
    <row r="303" spans="1:16" x14ac:dyDescent="0.25">
      <c r="A303" s="48" t="str">
        <f>Результаты!A304</f>
        <v>Красносельский</v>
      </c>
      <c r="B303" s="49">
        <f>Результаты!C304</f>
        <v>8054</v>
      </c>
      <c r="C303" s="50">
        <f>Результаты!E304</f>
        <v>0</v>
      </c>
      <c r="D303" s="49">
        <f>Результаты!H304</f>
        <v>8054301</v>
      </c>
      <c r="E303" s="51">
        <f>SUM(Результаты!J304:K304)</f>
        <v>0</v>
      </c>
      <c r="F303" s="51">
        <f>SUM(Результаты!L304:M304)</f>
        <v>0</v>
      </c>
      <c r="G303" s="51">
        <f t="shared" si="20"/>
        <v>0</v>
      </c>
      <c r="H303" s="52">
        <f t="shared" si="21"/>
        <v>0</v>
      </c>
      <c r="I303" s="51">
        <f>SUM(Результаты!N304:O304)</f>
        <v>0</v>
      </c>
      <c r="J303" s="51">
        <f>SUM(Результаты!P304:Q304)</f>
        <v>0</v>
      </c>
      <c r="K303" s="51">
        <f>SUM(Результаты!R304:S304)</f>
        <v>0</v>
      </c>
      <c r="L303" s="51">
        <f>SUM(Результаты!T304:U304)</f>
        <v>0</v>
      </c>
      <c r="M303" s="51">
        <f t="shared" si="22"/>
        <v>0</v>
      </c>
      <c r="N303" s="52">
        <f t="shared" si="23"/>
        <v>0</v>
      </c>
      <c r="O303" s="51">
        <f>SUM(Результаты!V304:W304)</f>
        <v>0</v>
      </c>
      <c r="P303" s="52">
        <f t="shared" si="24"/>
        <v>0</v>
      </c>
    </row>
    <row r="304" spans="1:16" x14ac:dyDescent="0.25">
      <c r="A304" s="48" t="str">
        <f>Результаты!A305</f>
        <v>Красносельский</v>
      </c>
      <c r="B304" s="49">
        <f>Результаты!C305</f>
        <v>8054</v>
      </c>
      <c r="C304" s="50">
        <f>Результаты!E305</f>
        <v>0</v>
      </c>
      <c r="D304" s="49">
        <f>Результаты!H305</f>
        <v>8054302</v>
      </c>
      <c r="E304" s="51">
        <f>SUM(Результаты!J305:K305)</f>
        <v>0</v>
      </c>
      <c r="F304" s="51">
        <f>SUM(Результаты!L305:M305)</f>
        <v>0</v>
      </c>
      <c r="G304" s="51">
        <f t="shared" si="20"/>
        <v>0</v>
      </c>
      <c r="H304" s="52">
        <f t="shared" si="21"/>
        <v>0</v>
      </c>
      <c r="I304" s="51">
        <f>SUM(Результаты!N305:O305)</f>
        <v>0</v>
      </c>
      <c r="J304" s="51">
        <f>SUM(Результаты!P305:Q305)</f>
        <v>0</v>
      </c>
      <c r="K304" s="51">
        <f>SUM(Результаты!R305:S305)</f>
        <v>0</v>
      </c>
      <c r="L304" s="51">
        <f>SUM(Результаты!T305:U305)</f>
        <v>0</v>
      </c>
      <c r="M304" s="51">
        <f t="shared" si="22"/>
        <v>0</v>
      </c>
      <c r="N304" s="52">
        <f t="shared" si="23"/>
        <v>0</v>
      </c>
      <c r="O304" s="51">
        <f>SUM(Результаты!V305:W305)</f>
        <v>0</v>
      </c>
      <c r="P304" s="52">
        <f t="shared" si="24"/>
        <v>0</v>
      </c>
    </row>
    <row r="305" spans="1:16" x14ac:dyDescent="0.25">
      <c r="A305" s="48" t="str">
        <f>Результаты!A306</f>
        <v>Красносельский</v>
      </c>
      <c r="B305" s="49">
        <f>Результаты!C306</f>
        <v>8054</v>
      </c>
      <c r="C305" s="50">
        <f>Результаты!E306</f>
        <v>0</v>
      </c>
      <c r="D305" s="49">
        <f>Результаты!H306</f>
        <v>8054303</v>
      </c>
      <c r="E305" s="51">
        <f>SUM(Результаты!J306:K306)</f>
        <v>0</v>
      </c>
      <c r="F305" s="51">
        <f>SUM(Результаты!L306:M306)</f>
        <v>0</v>
      </c>
      <c r="G305" s="51">
        <f t="shared" si="20"/>
        <v>0</v>
      </c>
      <c r="H305" s="52">
        <f t="shared" si="21"/>
        <v>0</v>
      </c>
      <c r="I305" s="51">
        <f>SUM(Результаты!N306:O306)</f>
        <v>0</v>
      </c>
      <c r="J305" s="51">
        <f>SUM(Результаты!P306:Q306)</f>
        <v>0</v>
      </c>
      <c r="K305" s="51">
        <f>SUM(Результаты!R306:S306)</f>
        <v>0</v>
      </c>
      <c r="L305" s="51">
        <f>SUM(Результаты!T306:U306)</f>
        <v>0</v>
      </c>
      <c r="M305" s="51">
        <f t="shared" si="22"/>
        <v>0</v>
      </c>
      <c r="N305" s="52">
        <f t="shared" si="23"/>
        <v>0</v>
      </c>
      <c r="O305" s="51">
        <f>SUM(Результаты!V306:W306)</f>
        <v>0</v>
      </c>
      <c r="P305" s="52">
        <f t="shared" si="24"/>
        <v>0</v>
      </c>
    </row>
    <row r="306" spans="1:16" x14ac:dyDescent="0.25">
      <c r="A306" s="48" t="str">
        <f>Результаты!A307</f>
        <v>Красносельский</v>
      </c>
      <c r="B306" s="49">
        <f>Результаты!C307</f>
        <v>8054</v>
      </c>
      <c r="C306" s="50">
        <f>Результаты!E307</f>
        <v>0</v>
      </c>
      <c r="D306" s="49">
        <f>Результаты!H307</f>
        <v>8054304</v>
      </c>
      <c r="E306" s="51">
        <f>SUM(Результаты!J307:K307)</f>
        <v>0</v>
      </c>
      <c r="F306" s="51">
        <f>SUM(Результаты!L307:M307)</f>
        <v>0</v>
      </c>
      <c r="G306" s="51">
        <f t="shared" si="20"/>
        <v>0</v>
      </c>
      <c r="H306" s="52">
        <f t="shared" si="21"/>
        <v>0</v>
      </c>
      <c r="I306" s="51">
        <f>SUM(Результаты!N307:O307)</f>
        <v>0</v>
      </c>
      <c r="J306" s="51">
        <f>SUM(Результаты!P307:Q307)</f>
        <v>0</v>
      </c>
      <c r="K306" s="51">
        <f>SUM(Результаты!R307:S307)</f>
        <v>0</v>
      </c>
      <c r="L306" s="51">
        <f>SUM(Результаты!T307:U307)</f>
        <v>0</v>
      </c>
      <c r="M306" s="51">
        <f t="shared" si="22"/>
        <v>0</v>
      </c>
      <c r="N306" s="52">
        <f t="shared" si="23"/>
        <v>0</v>
      </c>
      <c r="O306" s="51">
        <f>SUM(Результаты!V307:W307)</f>
        <v>0</v>
      </c>
      <c r="P306" s="52">
        <f t="shared" si="24"/>
        <v>0</v>
      </c>
    </row>
    <row r="307" spans="1:16" x14ac:dyDescent="0.25">
      <c r="A307" s="48" t="str">
        <f>Результаты!A308</f>
        <v>Красносельский</v>
      </c>
      <c r="B307" s="49">
        <f>Результаты!C308</f>
        <v>8054</v>
      </c>
      <c r="C307" s="50">
        <f>Результаты!E308</f>
        <v>0</v>
      </c>
      <c r="D307" s="49">
        <f>Результаты!H308</f>
        <v>8054305</v>
      </c>
      <c r="E307" s="51">
        <f>SUM(Результаты!J308:K308)</f>
        <v>0</v>
      </c>
      <c r="F307" s="51">
        <f>SUM(Результаты!L308:M308)</f>
        <v>0</v>
      </c>
      <c r="G307" s="51">
        <f t="shared" si="20"/>
        <v>0</v>
      </c>
      <c r="H307" s="52">
        <f t="shared" si="21"/>
        <v>0</v>
      </c>
      <c r="I307" s="51">
        <f>SUM(Результаты!N308:O308)</f>
        <v>0</v>
      </c>
      <c r="J307" s="51">
        <f>SUM(Результаты!P308:Q308)</f>
        <v>0</v>
      </c>
      <c r="K307" s="51">
        <f>SUM(Результаты!R308:S308)</f>
        <v>0</v>
      </c>
      <c r="L307" s="51">
        <f>SUM(Результаты!T308:U308)</f>
        <v>0</v>
      </c>
      <c r="M307" s="51">
        <f t="shared" si="22"/>
        <v>0</v>
      </c>
      <c r="N307" s="52">
        <f t="shared" si="23"/>
        <v>0</v>
      </c>
      <c r="O307" s="51">
        <f>SUM(Результаты!V308:W308)</f>
        <v>0</v>
      </c>
      <c r="P307" s="52">
        <f t="shared" si="24"/>
        <v>0</v>
      </c>
    </row>
    <row r="308" spans="1:16" x14ac:dyDescent="0.25">
      <c r="A308" s="48" t="str">
        <f>Результаты!A309</f>
        <v>Красносельский</v>
      </c>
      <c r="B308" s="49">
        <f>Результаты!C309</f>
        <v>8054</v>
      </c>
      <c r="C308" s="50">
        <f>Результаты!E309</f>
        <v>0</v>
      </c>
      <c r="D308" s="49">
        <f>Результаты!H309</f>
        <v>8054306</v>
      </c>
      <c r="E308" s="51">
        <f>SUM(Результаты!J309:K309)</f>
        <v>0</v>
      </c>
      <c r="F308" s="51">
        <f>SUM(Результаты!L309:M309)</f>
        <v>0</v>
      </c>
      <c r="G308" s="51">
        <f t="shared" si="20"/>
        <v>0</v>
      </c>
      <c r="H308" s="52">
        <f t="shared" si="21"/>
        <v>0</v>
      </c>
      <c r="I308" s="51">
        <f>SUM(Результаты!N309:O309)</f>
        <v>0</v>
      </c>
      <c r="J308" s="51">
        <f>SUM(Результаты!P309:Q309)</f>
        <v>0</v>
      </c>
      <c r="K308" s="51">
        <f>SUM(Результаты!R309:S309)</f>
        <v>0</v>
      </c>
      <c r="L308" s="51">
        <f>SUM(Результаты!T309:U309)</f>
        <v>0</v>
      </c>
      <c r="M308" s="51">
        <f t="shared" si="22"/>
        <v>0</v>
      </c>
      <c r="N308" s="52">
        <f t="shared" si="23"/>
        <v>0</v>
      </c>
      <c r="O308" s="51">
        <f>SUM(Результаты!V309:W309)</f>
        <v>0</v>
      </c>
      <c r="P308" s="52">
        <f t="shared" si="24"/>
        <v>0</v>
      </c>
    </row>
    <row r="309" spans="1:16" x14ac:dyDescent="0.25">
      <c r="A309" s="48" t="str">
        <f>Результаты!A310</f>
        <v>Красносельский</v>
      </c>
      <c r="B309" s="49">
        <f>Результаты!C310</f>
        <v>8054</v>
      </c>
      <c r="C309" s="50">
        <f>Результаты!E310</f>
        <v>0</v>
      </c>
      <c r="D309" s="49">
        <f>Результаты!H310</f>
        <v>8054307</v>
      </c>
      <c r="E309" s="51">
        <f>SUM(Результаты!J310:K310)</f>
        <v>0</v>
      </c>
      <c r="F309" s="51">
        <f>SUM(Результаты!L310:M310)</f>
        <v>0</v>
      </c>
      <c r="G309" s="51">
        <f t="shared" si="20"/>
        <v>0</v>
      </c>
      <c r="H309" s="52">
        <f t="shared" si="21"/>
        <v>0</v>
      </c>
      <c r="I309" s="51">
        <f>SUM(Результаты!N310:O310)</f>
        <v>0</v>
      </c>
      <c r="J309" s="51">
        <f>SUM(Результаты!P310:Q310)</f>
        <v>0</v>
      </c>
      <c r="K309" s="51">
        <f>SUM(Результаты!R310:S310)</f>
        <v>0</v>
      </c>
      <c r="L309" s="51">
        <f>SUM(Результаты!T310:U310)</f>
        <v>0</v>
      </c>
      <c r="M309" s="51">
        <f t="shared" si="22"/>
        <v>0</v>
      </c>
      <c r="N309" s="52">
        <f t="shared" si="23"/>
        <v>0</v>
      </c>
      <c r="O309" s="51">
        <f>SUM(Результаты!V310:W310)</f>
        <v>0</v>
      </c>
      <c r="P309" s="52">
        <f t="shared" si="24"/>
        <v>0</v>
      </c>
    </row>
    <row r="310" spans="1:16" x14ac:dyDescent="0.25">
      <c r="A310" s="48" t="str">
        <f>Результаты!A311</f>
        <v>Красносельский</v>
      </c>
      <c r="B310" s="49">
        <f>Результаты!C311</f>
        <v>8054</v>
      </c>
      <c r="C310" s="50">
        <f>Результаты!E311</f>
        <v>0</v>
      </c>
      <c r="D310" s="49">
        <f>Результаты!H311</f>
        <v>8054308</v>
      </c>
      <c r="E310" s="51">
        <f>SUM(Результаты!J311:K311)</f>
        <v>0</v>
      </c>
      <c r="F310" s="51">
        <f>SUM(Результаты!L311:M311)</f>
        <v>0</v>
      </c>
      <c r="G310" s="51">
        <f t="shared" si="20"/>
        <v>0</v>
      </c>
      <c r="H310" s="52">
        <f t="shared" si="21"/>
        <v>0</v>
      </c>
      <c r="I310" s="51">
        <f>SUM(Результаты!N311:O311)</f>
        <v>0</v>
      </c>
      <c r="J310" s="51">
        <f>SUM(Результаты!P311:Q311)</f>
        <v>0</v>
      </c>
      <c r="K310" s="51">
        <f>SUM(Результаты!R311:S311)</f>
        <v>0</v>
      </c>
      <c r="L310" s="51">
        <f>SUM(Результаты!T311:U311)</f>
        <v>0</v>
      </c>
      <c r="M310" s="51">
        <f t="shared" si="22"/>
        <v>0</v>
      </c>
      <c r="N310" s="52">
        <f t="shared" si="23"/>
        <v>0</v>
      </c>
      <c r="O310" s="51">
        <f>SUM(Результаты!V311:W311)</f>
        <v>0</v>
      </c>
      <c r="P310" s="52">
        <f t="shared" si="24"/>
        <v>0</v>
      </c>
    </row>
    <row r="311" spans="1:16" x14ac:dyDescent="0.25">
      <c r="A311" s="48" t="str">
        <f>Результаты!A312</f>
        <v>Красносельский</v>
      </c>
      <c r="B311" s="49">
        <f>Результаты!C312</f>
        <v>8054</v>
      </c>
      <c r="C311" s="50">
        <f>Результаты!E312</f>
        <v>0</v>
      </c>
      <c r="D311" s="49">
        <f>Результаты!H312</f>
        <v>8054309</v>
      </c>
      <c r="E311" s="51">
        <f>SUM(Результаты!J312:K312)</f>
        <v>0</v>
      </c>
      <c r="F311" s="51">
        <f>SUM(Результаты!L312:M312)</f>
        <v>0</v>
      </c>
      <c r="G311" s="51">
        <f t="shared" si="20"/>
        <v>0</v>
      </c>
      <c r="H311" s="52">
        <f t="shared" si="21"/>
        <v>0</v>
      </c>
      <c r="I311" s="51">
        <f>SUM(Результаты!N312:O312)</f>
        <v>0</v>
      </c>
      <c r="J311" s="51">
        <f>SUM(Результаты!P312:Q312)</f>
        <v>0</v>
      </c>
      <c r="K311" s="51">
        <f>SUM(Результаты!R312:S312)</f>
        <v>0</v>
      </c>
      <c r="L311" s="51">
        <f>SUM(Результаты!T312:U312)</f>
        <v>0</v>
      </c>
      <c r="M311" s="51">
        <f t="shared" si="22"/>
        <v>0</v>
      </c>
      <c r="N311" s="52">
        <f t="shared" si="23"/>
        <v>0</v>
      </c>
      <c r="O311" s="51">
        <f>SUM(Результаты!V312:W312)</f>
        <v>0</v>
      </c>
      <c r="P311" s="52">
        <f t="shared" si="24"/>
        <v>0</v>
      </c>
    </row>
    <row r="312" spans="1:16" x14ac:dyDescent="0.25">
      <c r="A312" s="48" t="str">
        <f>Результаты!A313</f>
        <v>Красносельский</v>
      </c>
      <c r="B312" s="49">
        <f>Результаты!C313</f>
        <v>8054</v>
      </c>
      <c r="C312" s="50">
        <f>Результаты!E313</f>
        <v>0</v>
      </c>
      <c r="D312" s="49">
        <f>Результаты!H313</f>
        <v>8054310</v>
      </c>
      <c r="E312" s="51">
        <f>SUM(Результаты!J313:K313)</f>
        <v>0</v>
      </c>
      <c r="F312" s="51">
        <f>SUM(Результаты!L313:M313)</f>
        <v>0</v>
      </c>
      <c r="G312" s="51">
        <f t="shared" si="20"/>
        <v>0</v>
      </c>
      <c r="H312" s="52">
        <f t="shared" si="21"/>
        <v>0</v>
      </c>
      <c r="I312" s="51">
        <f>SUM(Результаты!N313:O313)</f>
        <v>0</v>
      </c>
      <c r="J312" s="51">
        <f>SUM(Результаты!P313:Q313)</f>
        <v>0</v>
      </c>
      <c r="K312" s="51">
        <f>SUM(Результаты!R313:S313)</f>
        <v>0</v>
      </c>
      <c r="L312" s="51">
        <f>SUM(Результаты!T313:U313)</f>
        <v>0</v>
      </c>
      <c r="M312" s="51">
        <f t="shared" si="22"/>
        <v>0</v>
      </c>
      <c r="N312" s="52">
        <f t="shared" si="23"/>
        <v>0</v>
      </c>
      <c r="O312" s="51">
        <f>SUM(Результаты!V313:W313)</f>
        <v>0</v>
      </c>
      <c r="P312" s="52">
        <f t="shared" si="24"/>
        <v>0</v>
      </c>
    </row>
    <row r="313" spans="1:16" x14ac:dyDescent="0.25">
      <c r="A313" s="48" t="str">
        <f>Результаты!A314</f>
        <v>Красносельский</v>
      </c>
      <c r="B313" s="49">
        <f>Результаты!C314</f>
        <v>8054</v>
      </c>
      <c r="C313" s="50">
        <f>Результаты!E314</f>
        <v>0</v>
      </c>
      <c r="D313" s="49">
        <f>Результаты!H314</f>
        <v>8054311</v>
      </c>
      <c r="E313" s="51">
        <f>SUM(Результаты!J314:K314)</f>
        <v>0</v>
      </c>
      <c r="F313" s="51">
        <f>SUM(Результаты!L314:M314)</f>
        <v>0</v>
      </c>
      <c r="G313" s="51">
        <f t="shared" si="20"/>
        <v>0</v>
      </c>
      <c r="H313" s="52">
        <f t="shared" si="21"/>
        <v>0</v>
      </c>
      <c r="I313" s="51">
        <f>SUM(Результаты!N314:O314)</f>
        <v>0</v>
      </c>
      <c r="J313" s="51">
        <f>SUM(Результаты!P314:Q314)</f>
        <v>0</v>
      </c>
      <c r="K313" s="51">
        <f>SUM(Результаты!R314:S314)</f>
        <v>0</v>
      </c>
      <c r="L313" s="51">
        <f>SUM(Результаты!T314:U314)</f>
        <v>0</v>
      </c>
      <c r="M313" s="51">
        <f t="shared" si="22"/>
        <v>0</v>
      </c>
      <c r="N313" s="52">
        <f t="shared" si="23"/>
        <v>0</v>
      </c>
      <c r="O313" s="51">
        <f>SUM(Результаты!V314:W314)</f>
        <v>0</v>
      </c>
      <c r="P313" s="52">
        <f t="shared" si="24"/>
        <v>0</v>
      </c>
    </row>
    <row r="314" spans="1:16" x14ac:dyDescent="0.25">
      <c r="A314" s="48" t="str">
        <f>Результаты!A315</f>
        <v>Красносельский</v>
      </c>
      <c r="B314" s="49">
        <f>Результаты!C315</f>
        <v>8054</v>
      </c>
      <c r="C314" s="50">
        <f>Результаты!E315</f>
        <v>0</v>
      </c>
      <c r="D314" s="49">
        <f>Результаты!H315</f>
        <v>8054312</v>
      </c>
      <c r="E314" s="51">
        <f>SUM(Результаты!J315:K315)</f>
        <v>0</v>
      </c>
      <c r="F314" s="51">
        <f>SUM(Результаты!L315:M315)</f>
        <v>0</v>
      </c>
      <c r="G314" s="51">
        <f t="shared" si="20"/>
        <v>0</v>
      </c>
      <c r="H314" s="52">
        <f t="shared" si="21"/>
        <v>0</v>
      </c>
      <c r="I314" s="51">
        <f>SUM(Результаты!N315:O315)</f>
        <v>0</v>
      </c>
      <c r="J314" s="51">
        <f>SUM(Результаты!P315:Q315)</f>
        <v>0</v>
      </c>
      <c r="K314" s="51">
        <f>SUM(Результаты!R315:S315)</f>
        <v>0</v>
      </c>
      <c r="L314" s="51">
        <f>SUM(Результаты!T315:U315)</f>
        <v>0</v>
      </c>
      <c r="M314" s="51">
        <f t="shared" si="22"/>
        <v>0</v>
      </c>
      <c r="N314" s="52">
        <f t="shared" si="23"/>
        <v>0</v>
      </c>
      <c r="O314" s="51">
        <f>SUM(Результаты!V315:W315)</f>
        <v>0</v>
      </c>
      <c r="P314" s="52">
        <f t="shared" si="24"/>
        <v>0</v>
      </c>
    </row>
    <row r="315" spans="1:16" x14ac:dyDescent="0.25">
      <c r="A315" s="48" t="str">
        <f>Результаты!A316</f>
        <v>Красносельский</v>
      </c>
      <c r="B315" s="49">
        <f>Результаты!C316</f>
        <v>8054</v>
      </c>
      <c r="C315" s="50">
        <f>Результаты!E316</f>
        <v>0</v>
      </c>
      <c r="D315" s="49">
        <f>Результаты!H316</f>
        <v>8054313</v>
      </c>
      <c r="E315" s="51">
        <f>SUM(Результаты!J316:K316)</f>
        <v>0</v>
      </c>
      <c r="F315" s="51">
        <f>SUM(Результаты!L316:M316)</f>
        <v>0</v>
      </c>
      <c r="G315" s="51">
        <f t="shared" si="20"/>
        <v>0</v>
      </c>
      <c r="H315" s="52">
        <f t="shared" si="21"/>
        <v>0</v>
      </c>
      <c r="I315" s="51">
        <f>SUM(Результаты!N316:O316)</f>
        <v>0</v>
      </c>
      <c r="J315" s="51">
        <f>SUM(Результаты!P316:Q316)</f>
        <v>0</v>
      </c>
      <c r="K315" s="51">
        <f>SUM(Результаты!R316:S316)</f>
        <v>0</v>
      </c>
      <c r="L315" s="51">
        <f>SUM(Результаты!T316:U316)</f>
        <v>0</v>
      </c>
      <c r="M315" s="51">
        <f t="shared" si="22"/>
        <v>0</v>
      </c>
      <c r="N315" s="52">
        <f t="shared" si="23"/>
        <v>0</v>
      </c>
      <c r="O315" s="51">
        <f>SUM(Результаты!V316:W316)</f>
        <v>0</v>
      </c>
      <c r="P315" s="52">
        <f t="shared" si="24"/>
        <v>0</v>
      </c>
    </row>
    <row r="316" spans="1:16" x14ac:dyDescent="0.25">
      <c r="A316" s="48" t="str">
        <f>Результаты!A317</f>
        <v>Красносельский</v>
      </c>
      <c r="B316" s="49">
        <f>Результаты!C317</f>
        <v>8054</v>
      </c>
      <c r="C316" s="50">
        <f>Результаты!E317</f>
        <v>0</v>
      </c>
      <c r="D316" s="49">
        <f>Результаты!H317</f>
        <v>8054314</v>
      </c>
      <c r="E316" s="51">
        <f>SUM(Результаты!J317:K317)</f>
        <v>0</v>
      </c>
      <c r="F316" s="51">
        <f>SUM(Результаты!L317:M317)</f>
        <v>0</v>
      </c>
      <c r="G316" s="51">
        <f t="shared" si="20"/>
        <v>0</v>
      </c>
      <c r="H316" s="52">
        <f t="shared" si="21"/>
        <v>0</v>
      </c>
      <c r="I316" s="51">
        <f>SUM(Результаты!N317:O317)</f>
        <v>0</v>
      </c>
      <c r="J316" s="51">
        <f>SUM(Результаты!P317:Q317)</f>
        <v>0</v>
      </c>
      <c r="K316" s="51">
        <f>SUM(Результаты!R317:S317)</f>
        <v>0</v>
      </c>
      <c r="L316" s="51">
        <f>SUM(Результаты!T317:U317)</f>
        <v>0</v>
      </c>
      <c r="M316" s="51">
        <f t="shared" si="22"/>
        <v>0</v>
      </c>
      <c r="N316" s="52">
        <f t="shared" si="23"/>
        <v>0</v>
      </c>
      <c r="O316" s="51">
        <f>SUM(Результаты!V317:W317)</f>
        <v>0</v>
      </c>
      <c r="P316" s="52">
        <f t="shared" si="24"/>
        <v>0</v>
      </c>
    </row>
    <row r="317" spans="1:16" x14ac:dyDescent="0.25">
      <c r="A317" s="48" t="str">
        <f>Результаты!A318</f>
        <v>Красносельский</v>
      </c>
      <c r="B317" s="49">
        <f>Результаты!C318</f>
        <v>8054</v>
      </c>
      <c r="C317" s="50">
        <f>Результаты!E318</f>
        <v>0</v>
      </c>
      <c r="D317" s="49">
        <f>Результаты!H318</f>
        <v>8054315</v>
      </c>
      <c r="E317" s="51">
        <f>SUM(Результаты!J318:K318)</f>
        <v>0</v>
      </c>
      <c r="F317" s="51">
        <f>SUM(Результаты!L318:M318)</f>
        <v>0</v>
      </c>
      <c r="G317" s="51">
        <f t="shared" si="20"/>
        <v>0</v>
      </c>
      <c r="H317" s="52">
        <f t="shared" si="21"/>
        <v>0</v>
      </c>
      <c r="I317" s="51">
        <f>SUM(Результаты!N318:O318)</f>
        <v>0</v>
      </c>
      <c r="J317" s="51">
        <f>SUM(Результаты!P318:Q318)</f>
        <v>0</v>
      </c>
      <c r="K317" s="51">
        <f>SUM(Результаты!R318:S318)</f>
        <v>0</v>
      </c>
      <c r="L317" s="51">
        <f>SUM(Результаты!T318:U318)</f>
        <v>0</v>
      </c>
      <c r="M317" s="51">
        <f t="shared" si="22"/>
        <v>0</v>
      </c>
      <c r="N317" s="52">
        <f t="shared" si="23"/>
        <v>0</v>
      </c>
      <c r="O317" s="51">
        <f>SUM(Результаты!V318:W318)</f>
        <v>0</v>
      </c>
      <c r="P317" s="52">
        <f t="shared" si="24"/>
        <v>0</v>
      </c>
    </row>
    <row r="318" spans="1:16" x14ac:dyDescent="0.25">
      <c r="A318" s="48" t="str">
        <f>Результаты!A319</f>
        <v>Красносельский</v>
      </c>
      <c r="B318" s="49">
        <f>Результаты!C319</f>
        <v>8054</v>
      </c>
      <c r="C318" s="50">
        <f>Результаты!E319</f>
        <v>0</v>
      </c>
      <c r="D318" s="49">
        <f>Результаты!H319</f>
        <v>8054316</v>
      </c>
      <c r="E318" s="51">
        <f>SUM(Результаты!J319:K319)</f>
        <v>0</v>
      </c>
      <c r="F318" s="51">
        <f>SUM(Результаты!L319:M319)</f>
        <v>0</v>
      </c>
      <c r="G318" s="51">
        <f t="shared" si="20"/>
        <v>0</v>
      </c>
      <c r="H318" s="52">
        <f t="shared" si="21"/>
        <v>0</v>
      </c>
      <c r="I318" s="51">
        <f>SUM(Результаты!N319:O319)</f>
        <v>0</v>
      </c>
      <c r="J318" s="51">
        <f>SUM(Результаты!P319:Q319)</f>
        <v>0</v>
      </c>
      <c r="K318" s="51">
        <f>SUM(Результаты!R319:S319)</f>
        <v>0</v>
      </c>
      <c r="L318" s="51">
        <f>SUM(Результаты!T319:U319)</f>
        <v>0</v>
      </c>
      <c r="M318" s="51">
        <f t="shared" si="22"/>
        <v>0</v>
      </c>
      <c r="N318" s="52">
        <f t="shared" si="23"/>
        <v>0</v>
      </c>
      <c r="O318" s="51">
        <f>SUM(Результаты!V319:W319)</f>
        <v>0</v>
      </c>
      <c r="P318" s="52">
        <f t="shared" si="24"/>
        <v>0</v>
      </c>
    </row>
    <row r="319" spans="1:16" x14ac:dyDescent="0.25">
      <c r="A319" s="48" t="str">
        <f>Результаты!A320</f>
        <v>Красносельский</v>
      </c>
      <c r="B319" s="49">
        <f>Результаты!C320</f>
        <v>8054</v>
      </c>
      <c r="C319" s="50">
        <f>Результаты!E320</f>
        <v>0</v>
      </c>
      <c r="D319" s="49">
        <f>Результаты!H320</f>
        <v>8054317</v>
      </c>
      <c r="E319" s="51">
        <f>SUM(Результаты!J320:K320)</f>
        <v>0</v>
      </c>
      <c r="F319" s="51">
        <f>SUM(Результаты!L320:M320)</f>
        <v>0</v>
      </c>
      <c r="G319" s="51">
        <f t="shared" si="20"/>
        <v>0</v>
      </c>
      <c r="H319" s="52">
        <f t="shared" si="21"/>
        <v>0</v>
      </c>
      <c r="I319" s="51">
        <f>SUM(Результаты!N320:O320)</f>
        <v>0</v>
      </c>
      <c r="J319" s="51">
        <f>SUM(Результаты!P320:Q320)</f>
        <v>0</v>
      </c>
      <c r="K319" s="51">
        <f>SUM(Результаты!R320:S320)</f>
        <v>0</v>
      </c>
      <c r="L319" s="51">
        <f>SUM(Результаты!T320:U320)</f>
        <v>0</v>
      </c>
      <c r="M319" s="51">
        <f t="shared" si="22"/>
        <v>0</v>
      </c>
      <c r="N319" s="52">
        <f t="shared" si="23"/>
        <v>0</v>
      </c>
      <c r="O319" s="51">
        <f>SUM(Результаты!V320:W320)</f>
        <v>0</v>
      </c>
      <c r="P319" s="52">
        <f t="shared" si="24"/>
        <v>0</v>
      </c>
    </row>
    <row r="320" spans="1:16" x14ac:dyDescent="0.25">
      <c r="A320" s="48" t="str">
        <f>Результаты!A321</f>
        <v>Красносельский</v>
      </c>
      <c r="B320" s="49">
        <f>Результаты!C321</f>
        <v>8054</v>
      </c>
      <c r="C320" s="50">
        <f>Результаты!E321</f>
        <v>0</v>
      </c>
      <c r="D320" s="49">
        <f>Результаты!H321</f>
        <v>8054318</v>
      </c>
      <c r="E320" s="51">
        <f>SUM(Результаты!J321:K321)</f>
        <v>0</v>
      </c>
      <c r="F320" s="51">
        <f>SUM(Результаты!L321:M321)</f>
        <v>0</v>
      </c>
      <c r="G320" s="51">
        <f t="shared" si="20"/>
        <v>0</v>
      </c>
      <c r="H320" s="52">
        <f t="shared" si="21"/>
        <v>0</v>
      </c>
      <c r="I320" s="51">
        <f>SUM(Результаты!N321:O321)</f>
        <v>0</v>
      </c>
      <c r="J320" s="51">
        <f>SUM(Результаты!P321:Q321)</f>
        <v>0</v>
      </c>
      <c r="K320" s="51">
        <f>SUM(Результаты!R321:S321)</f>
        <v>0</v>
      </c>
      <c r="L320" s="51">
        <f>SUM(Результаты!T321:U321)</f>
        <v>0</v>
      </c>
      <c r="M320" s="51">
        <f t="shared" si="22"/>
        <v>0</v>
      </c>
      <c r="N320" s="52">
        <f t="shared" si="23"/>
        <v>0</v>
      </c>
      <c r="O320" s="51">
        <f>SUM(Результаты!V321:W321)</f>
        <v>0</v>
      </c>
      <c r="P320" s="52">
        <f t="shared" si="24"/>
        <v>0</v>
      </c>
    </row>
    <row r="321" spans="1:16" x14ac:dyDescent="0.25">
      <c r="A321" s="48" t="str">
        <f>Результаты!A322</f>
        <v>Красносельский</v>
      </c>
      <c r="B321" s="49">
        <f>Результаты!C322</f>
        <v>8054</v>
      </c>
      <c r="C321" s="50">
        <f>Результаты!E322</f>
        <v>0</v>
      </c>
      <c r="D321" s="49">
        <f>Результаты!H322</f>
        <v>8054319</v>
      </c>
      <c r="E321" s="51">
        <f>SUM(Результаты!J322:K322)</f>
        <v>0</v>
      </c>
      <c r="F321" s="51">
        <f>SUM(Результаты!L322:M322)</f>
        <v>0</v>
      </c>
      <c r="G321" s="51">
        <f t="shared" si="20"/>
        <v>0</v>
      </c>
      <c r="H321" s="52">
        <f t="shared" si="21"/>
        <v>0</v>
      </c>
      <c r="I321" s="51">
        <f>SUM(Результаты!N322:O322)</f>
        <v>0</v>
      </c>
      <c r="J321" s="51">
        <f>SUM(Результаты!P322:Q322)</f>
        <v>0</v>
      </c>
      <c r="K321" s="51">
        <f>SUM(Результаты!R322:S322)</f>
        <v>0</v>
      </c>
      <c r="L321" s="51">
        <f>SUM(Результаты!T322:U322)</f>
        <v>0</v>
      </c>
      <c r="M321" s="51">
        <f t="shared" si="22"/>
        <v>0</v>
      </c>
      <c r="N321" s="52">
        <f t="shared" si="23"/>
        <v>0</v>
      </c>
      <c r="O321" s="51">
        <f>SUM(Результаты!V322:W322)</f>
        <v>0</v>
      </c>
      <c r="P321" s="52">
        <f t="shared" si="24"/>
        <v>0</v>
      </c>
    </row>
    <row r="322" spans="1:16" x14ac:dyDescent="0.25">
      <c r="A322" s="48" t="str">
        <f>Результаты!A323</f>
        <v>Красносельский</v>
      </c>
      <c r="B322" s="49">
        <f>Результаты!C323</f>
        <v>8054</v>
      </c>
      <c r="C322" s="50">
        <f>Результаты!E323</f>
        <v>0</v>
      </c>
      <c r="D322" s="49">
        <f>Результаты!H323</f>
        <v>8054320</v>
      </c>
      <c r="E322" s="51">
        <f>SUM(Результаты!J323:K323)</f>
        <v>0</v>
      </c>
      <c r="F322" s="51">
        <f>SUM(Результаты!L323:M323)</f>
        <v>0</v>
      </c>
      <c r="G322" s="51">
        <f t="shared" si="20"/>
        <v>0</v>
      </c>
      <c r="H322" s="52">
        <f t="shared" si="21"/>
        <v>0</v>
      </c>
      <c r="I322" s="51">
        <f>SUM(Результаты!N323:O323)</f>
        <v>0</v>
      </c>
      <c r="J322" s="51">
        <f>SUM(Результаты!P323:Q323)</f>
        <v>0</v>
      </c>
      <c r="K322" s="51">
        <f>SUM(Результаты!R323:S323)</f>
        <v>0</v>
      </c>
      <c r="L322" s="51">
        <f>SUM(Результаты!T323:U323)</f>
        <v>0</v>
      </c>
      <c r="M322" s="51">
        <f t="shared" si="22"/>
        <v>0</v>
      </c>
      <c r="N322" s="52">
        <f t="shared" si="23"/>
        <v>0</v>
      </c>
      <c r="O322" s="51">
        <f>SUM(Результаты!V323:W323)</f>
        <v>0</v>
      </c>
      <c r="P322" s="52">
        <f t="shared" si="24"/>
        <v>0</v>
      </c>
    </row>
    <row r="323" spans="1:16" x14ac:dyDescent="0.25">
      <c r="A323" s="48" t="str">
        <f>Результаты!A324</f>
        <v>Красносельский</v>
      </c>
      <c r="B323" s="49">
        <f>Результаты!C324</f>
        <v>8054</v>
      </c>
      <c r="C323" s="50">
        <f>Результаты!E324</f>
        <v>0</v>
      </c>
      <c r="D323" s="49">
        <f>Результаты!H324</f>
        <v>8054321</v>
      </c>
      <c r="E323" s="51">
        <f>SUM(Результаты!J324:K324)</f>
        <v>0</v>
      </c>
      <c r="F323" s="51">
        <f>SUM(Результаты!L324:M324)</f>
        <v>0</v>
      </c>
      <c r="G323" s="51">
        <f t="shared" si="20"/>
        <v>0</v>
      </c>
      <c r="H323" s="52">
        <f t="shared" si="21"/>
        <v>0</v>
      </c>
      <c r="I323" s="51">
        <f>SUM(Результаты!N324:O324)</f>
        <v>0</v>
      </c>
      <c r="J323" s="51">
        <f>SUM(Результаты!P324:Q324)</f>
        <v>0</v>
      </c>
      <c r="K323" s="51">
        <f>SUM(Результаты!R324:S324)</f>
        <v>0</v>
      </c>
      <c r="L323" s="51">
        <f>SUM(Результаты!T324:U324)</f>
        <v>0</v>
      </c>
      <c r="M323" s="51">
        <f t="shared" si="22"/>
        <v>0</v>
      </c>
      <c r="N323" s="52">
        <f t="shared" si="23"/>
        <v>0</v>
      </c>
      <c r="O323" s="51">
        <f>SUM(Результаты!V324:W324)</f>
        <v>0</v>
      </c>
      <c r="P323" s="52">
        <f t="shared" si="24"/>
        <v>0</v>
      </c>
    </row>
    <row r="324" spans="1:16" x14ac:dyDescent="0.25">
      <c r="A324" s="48" t="str">
        <f>Результаты!A325</f>
        <v>Красносельский</v>
      </c>
      <c r="B324" s="49">
        <f>Результаты!C325</f>
        <v>8054</v>
      </c>
      <c r="C324" s="50">
        <f>Результаты!E325</f>
        <v>0</v>
      </c>
      <c r="D324" s="49">
        <f>Результаты!H325</f>
        <v>8054322</v>
      </c>
      <c r="E324" s="51">
        <f>SUM(Результаты!J325:K325)</f>
        <v>0</v>
      </c>
      <c r="F324" s="51">
        <f>SUM(Результаты!L325:M325)</f>
        <v>0</v>
      </c>
      <c r="G324" s="51">
        <f t="shared" ref="G324:G387" si="25">SUM(E324:F324)</f>
        <v>0</v>
      </c>
      <c r="H324" s="52">
        <f t="shared" ref="H324:H387" si="26">G324*100/3</f>
        <v>0</v>
      </c>
      <c r="I324" s="51">
        <f>SUM(Результаты!N325:O325)</f>
        <v>0</v>
      </c>
      <c r="J324" s="51">
        <f>SUM(Результаты!P325:Q325)</f>
        <v>0</v>
      </c>
      <c r="K324" s="51">
        <f>SUM(Результаты!R325:S325)</f>
        <v>0</v>
      </c>
      <c r="L324" s="51">
        <f>SUM(Результаты!T325:U325)</f>
        <v>0</v>
      </c>
      <c r="M324" s="51">
        <f t="shared" ref="M324:M387" si="27">SUM(I324:L324)</f>
        <v>0</v>
      </c>
      <c r="N324" s="52">
        <f t="shared" ref="N324:N387" si="28">M324*100/6</f>
        <v>0</v>
      </c>
      <c r="O324" s="51">
        <f>SUM(Результаты!V325:W325)</f>
        <v>0</v>
      </c>
      <c r="P324" s="52">
        <f t="shared" ref="P324:P387" si="29">O324*100/2</f>
        <v>0</v>
      </c>
    </row>
    <row r="325" spans="1:16" x14ac:dyDescent="0.25">
      <c r="A325" s="48" t="str">
        <f>Результаты!A326</f>
        <v>Красносельский</v>
      </c>
      <c r="B325" s="49">
        <f>Результаты!C326</f>
        <v>8054</v>
      </c>
      <c r="C325" s="50">
        <f>Результаты!E326</f>
        <v>0</v>
      </c>
      <c r="D325" s="49">
        <f>Результаты!H326</f>
        <v>8054323</v>
      </c>
      <c r="E325" s="51">
        <f>SUM(Результаты!J326:K326)</f>
        <v>0</v>
      </c>
      <c r="F325" s="51">
        <f>SUM(Результаты!L326:M326)</f>
        <v>0</v>
      </c>
      <c r="G325" s="51">
        <f t="shared" si="25"/>
        <v>0</v>
      </c>
      <c r="H325" s="52">
        <f t="shared" si="26"/>
        <v>0</v>
      </c>
      <c r="I325" s="51">
        <f>SUM(Результаты!N326:O326)</f>
        <v>0</v>
      </c>
      <c r="J325" s="51">
        <f>SUM(Результаты!P326:Q326)</f>
        <v>0</v>
      </c>
      <c r="K325" s="51">
        <f>SUM(Результаты!R326:S326)</f>
        <v>0</v>
      </c>
      <c r="L325" s="51">
        <f>SUM(Результаты!T326:U326)</f>
        <v>0</v>
      </c>
      <c r="M325" s="51">
        <f t="shared" si="27"/>
        <v>0</v>
      </c>
      <c r="N325" s="52">
        <f t="shared" si="28"/>
        <v>0</v>
      </c>
      <c r="O325" s="51">
        <f>SUM(Результаты!V326:W326)</f>
        <v>0</v>
      </c>
      <c r="P325" s="52">
        <f t="shared" si="29"/>
        <v>0</v>
      </c>
    </row>
    <row r="326" spans="1:16" x14ac:dyDescent="0.25">
      <c r="A326" s="48" t="str">
        <f>Результаты!A327</f>
        <v>Красносельский</v>
      </c>
      <c r="B326" s="49">
        <f>Результаты!C327</f>
        <v>8054</v>
      </c>
      <c r="C326" s="50">
        <f>Результаты!E327</f>
        <v>0</v>
      </c>
      <c r="D326" s="49">
        <f>Результаты!H327</f>
        <v>8054324</v>
      </c>
      <c r="E326" s="51">
        <f>SUM(Результаты!J327:K327)</f>
        <v>0</v>
      </c>
      <c r="F326" s="51">
        <f>SUM(Результаты!L327:M327)</f>
        <v>0</v>
      </c>
      <c r="G326" s="51">
        <f t="shared" si="25"/>
        <v>0</v>
      </c>
      <c r="H326" s="52">
        <f t="shared" si="26"/>
        <v>0</v>
      </c>
      <c r="I326" s="51">
        <f>SUM(Результаты!N327:O327)</f>
        <v>0</v>
      </c>
      <c r="J326" s="51">
        <f>SUM(Результаты!P327:Q327)</f>
        <v>0</v>
      </c>
      <c r="K326" s="51">
        <f>SUM(Результаты!R327:S327)</f>
        <v>0</v>
      </c>
      <c r="L326" s="51">
        <f>SUM(Результаты!T327:U327)</f>
        <v>0</v>
      </c>
      <c r="M326" s="51">
        <f t="shared" si="27"/>
        <v>0</v>
      </c>
      <c r="N326" s="52">
        <f t="shared" si="28"/>
        <v>0</v>
      </c>
      <c r="O326" s="51">
        <f>SUM(Результаты!V327:W327)</f>
        <v>0</v>
      </c>
      <c r="P326" s="52">
        <f t="shared" si="29"/>
        <v>0</v>
      </c>
    </row>
    <row r="327" spans="1:16" x14ac:dyDescent="0.25">
      <c r="A327" s="48" t="str">
        <f>Результаты!A328</f>
        <v>Красносельский</v>
      </c>
      <c r="B327" s="49">
        <f>Результаты!C328</f>
        <v>8054</v>
      </c>
      <c r="C327" s="50">
        <f>Результаты!E328</f>
        <v>0</v>
      </c>
      <c r="D327" s="49">
        <f>Результаты!H328</f>
        <v>8054325</v>
      </c>
      <c r="E327" s="51">
        <f>SUM(Результаты!J328:K328)</f>
        <v>0</v>
      </c>
      <c r="F327" s="51">
        <f>SUM(Результаты!L328:M328)</f>
        <v>0</v>
      </c>
      <c r="G327" s="51">
        <f t="shared" si="25"/>
        <v>0</v>
      </c>
      <c r="H327" s="52">
        <f t="shared" si="26"/>
        <v>0</v>
      </c>
      <c r="I327" s="51">
        <f>SUM(Результаты!N328:O328)</f>
        <v>0</v>
      </c>
      <c r="J327" s="51">
        <f>SUM(Результаты!P328:Q328)</f>
        <v>0</v>
      </c>
      <c r="K327" s="51">
        <f>SUM(Результаты!R328:S328)</f>
        <v>0</v>
      </c>
      <c r="L327" s="51">
        <f>SUM(Результаты!T328:U328)</f>
        <v>0</v>
      </c>
      <c r="M327" s="51">
        <f t="shared" si="27"/>
        <v>0</v>
      </c>
      <c r="N327" s="52">
        <f t="shared" si="28"/>
        <v>0</v>
      </c>
      <c r="O327" s="51">
        <f>SUM(Результаты!V328:W328)</f>
        <v>0</v>
      </c>
      <c r="P327" s="52">
        <f t="shared" si="29"/>
        <v>0</v>
      </c>
    </row>
    <row r="328" spans="1:16" x14ac:dyDescent="0.25">
      <c r="A328" s="48" t="str">
        <f>Результаты!A329</f>
        <v>Красносельский</v>
      </c>
      <c r="B328" s="49">
        <f>Результаты!C329</f>
        <v>8054</v>
      </c>
      <c r="C328" s="50">
        <f>Результаты!E329</f>
        <v>0</v>
      </c>
      <c r="D328" s="49">
        <f>Результаты!H329</f>
        <v>8054326</v>
      </c>
      <c r="E328" s="51">
        <f>SUM(Результаты!J329:K329)</f>
        <v>0</v>
      </c>
      <c r="F328" s="51">
        <f>SUM(Результаты!L329:M329)</f>
        <v>0</v>
      </c>
      <c r="G328" s="51">
        <f t="shared" si="25"/>
        <v>0</v>
      </c>
      <c r="H328" s="52">
        <f t="shared" si="26"/>
        <v>0</v>
      </c>
      <c r="I328" s="51">
        <f>SUM(Результаты!N329:O329)</f>
        <v>0</v>
      </c>
      <c r="J328" s="51">
        <f>SUM(Результаты!P329:Q329)</f>
        <v>0</v>
      </c>
      <c r="K328" s="51">
        <f>SUM(Результаты!R329:S329)</f>
        <v>0</v>
      </c>
      <c r="L328" s="51">
        <f>SUM(Результаты!T329:U329)</f>
        <v>0</v>
      </c>
      <c r="M328" s="51">
        <f t="shared" si="27"/>
        <v>0</v>
      </c>
      <c r="N328" s="52">
        <f t="shared" si="28"/>
        <v>0</v>
      </c>
      <c r="O328" s="51">
        <f>SUM(Результаты!V329:W329)</f>
        <v>0</v>
      </c>
      <c r="P328" s="52">
        <f t="shared" si="29"/>
        <v>0</v>
      </c>
    </row>
    <row r="329" spans="1:16" x14ac:dyDescent="0.25">
      <c r="A329" s="48" t="str">
        <f>Результаты!A330</f>
        <v>Красносельский</v>
      </c>
      <c r="B329" s="49">
        <f>Результаты!C330</f>
        <v>8054</v>
      </c>
      <c r="C329" s="50">
        <f>Результаты!E330</f>
        <v>0</v>
      </c>
      <c r="D329" s="49">
        <f>Результаты!H330</f>
        <v>8054327</v>
      </c>
      <c r="E329" s="51">
        <f>SUM(Результаты!J330:K330)</f>
        <v>0</v>
      </c>
      <c r="F329" s="51">
        <f>SUM(Результаты!L330:M330)</f>
        <v>0</v>
      </c>
      <c r="G329" s="51">
        <f t="shared" si="25"/>
        <v>0</v>
      </c>
      <c r="H329" s="52">
        <f t="shared" si="26"/>
        <v>0</v>
      </c>
      <c r="I329" s="51">
        <f>SUM(Результаты!N330:O330)</f>
        <v>0</v>
      </c>
      <c r="J329" s="51">
        <f>SUM(Результаты!P330:Q330)</f>
        <v>0</v>
      </c>
      <c r="K329" s="51">
        <f>SUM(Результаты!R330:S330)</f>
        <v>0</v>
      </c>
      <c r="L329" s="51">
        <f>SUM(Результаты!T330:U330)</f>
        <v>0</v>
      </c>
      <c r="M329" s="51">
        <f t="shared" si="27"/>
        <v>0</v>
      </c>
      <c r="N329" s="52">
        <f t="shared" si="28"/>
        <v>0</v>
      </c>
      <c r="O329" s="51">
        <f>SUM(Результаты!V330:W330)</f>
        <v>0</v>
      </c>
      <c r="P329" s="52">
        <f t="shared" si="29"/>
        <v>0</v>
      </c>
    </row>
    <row r="330" spans="1:16" x14ac:dyDescent="0.25">
      <c r="A330" s="48" t="str">
        <f>Результаты!A331</f>
        <v>Красносельский</v>
      </c>
      <c r="B330" s="49">
        <f>Результаты!C331</f>
        <v>8054</v>
      </c>
      <c r="C330" s="50">
        <f>Результаты!E331</f>
        <v>0</v>
      </c>
      <c r="D330" s="49">
        <f>Результаты!H331</f>
        <v>8054328</v>
      </c>
      <c r="E330" s="51">
        <f>SUM(Результаты!J331:K331)</f>
        <v>0</v>
      </c>
      <c r="F330" s="51">
        <f>SUM(Результаты!L331:M331)</f>
        <v>0</v>
      </c>
      <c r="G330" s="51">
        <f t="shared" si="25"/>
        <v>0</v>
      </c>
      <c r="H330" s="52">
        <f t="shared" si="26"/>
        <v>0</v>
      </c>
      <c r="I330" s="51">
        <f>SUM(Результаты!N331:O331)</f>
        <v>0</v>
      </c>
      <c r="J330" s="51">
        <f>SUM(Результаты!P331:Q331)</f>
        <v>0</v>
      </c>
      <c r="K330" s="51">
        <f>SUM(Результаты!R331:S331)</f>
        <v>0</v>
      </c>
      <c r="L330" s="51">
        <f>SUM(Результаты!T331:U331)</f>
        <v>0</v>
      </c>
      <c r="M330" s="51">
        <f t="shared" si="27"/>
        <v>0</v>
      </c>
      <c r="N330" s="52">
        <f t="shared" si="28"/>
        <v>0</v>
      </c>
      <c r="O330" s="51">
        <f>SUM(Результаты!V331:W331)</f>
        <v>0</v>
      </c>
      <c r="P330" s="52">
        <f t="shared" si="29"/>
        <v>0</v>
      </c>
    </row>
    <row r="331" spans="1:16" x14ac:dyDescent="0.25">
      <c r="A331" s="48" t="str">
        <f>Результаты!A332</f>
        <v>Красносельский</v>
      </c>
      <c r="B331" s="49">
        <f>Результаты!C332</f>
        <v>8054</v>
      </c>
      <c r="C331" s="50">
        <f>Результаты!E332</f>
        <v>0</v>
      </c>
      <c r="D331" s="49">
        <f>Результаты!H332</f>
        <v>8054329</v>
      </c>
      <c r="E331" s="51">
        <f>SUM(Результаты!J332:K332)</f>
        <v>0</v>
      </c>
      <c r="F331" s="51">
        <f>SUM(Результаты!L332:M332)</f>
        <v>0</v>
      </c>
      <c r="G331" s="51">
        <f t="shared" si="25"/>
        <v>0</v>
      </c>
      <c r="H331" s="52">
        <f t="shared" si="26"/>
        <v>0</v>
      </c>
      <c r="I331" s="51">
        <f>SUM(Результаты!N332:O332)</f>
        <v>0</v>
      </c>
      <c r="J331" s="51">
        <f>SUM(Результаты!P332:Q332)</f>
        <v>0</v>
      </c>
      <c r="K331" s="51">
        <f>SUM(Результаты!R332:S332)</f>
        <v>0</v>
      </c>
      <c r="L331" s="51">
        <f>SUM(Результаты!T332:U332)</f>
        <v>0</v>
      </c>
      <c r="M331" s="51">
        <f t="shared" si="27"/>
        <v>0</v>
      </c>
      <c r="N331" s="52">
        <f t="shared" si="28"/>
        <v>0</v>
      </c>
      <c r="O331" s="51">
        <f>SUM(Результаты!V332:W332)</f>
        <v>0</v>
      </c>
      <c r="P331" s="52">
        <f t="shared" si="29"/>
        <v>0</v>
      </c>
    </row>
    <row r="332" spans="1:16" x14ac:dyDescent="0.25">
      <c r="A332" s="48" t="str">
        <f>Результаты!A333</f>
        <v>Красносельский</v>
      </c>
      <c r="B332" s="49">
        <f>Результаты!C333</f>
        <v>8054</v>
      </c>
      <c r="C332" s="50">
        <f>Результаты!E333</f>
        <v>0</v>
      </c>
      <c r="D332" s="49">
        <f>Результаты!H333</f>
        <v>8054330</v>
      </c>
      <c r="E332" s="51">
        <f>SUM(Результаты!J333:K333)</f>
        <v>0</v>
      </c>
      <c r="F332" s="51">
        <f>SUM(Результаты!L333:M333)</f>
        <v>0</v>
      </c>
      <c r="G332" s="51">
        <f t="shared" si="25"/>
        <v>0</v>
      </c>
      <c r="H332" s="52">
        <f t="shared" si="26"/>
        <v>0</v>
      </c>
      <c r="I332" s="51">
        <f>SUM(Результаты!N333:O333)</f>
        <v>0</v>
      </c>
      <c r="J332" s="51">
        <f>SUM(Результаты!P333:Q333)</f>
        <v>0</v>
      </c>
      <c r="K332" s="51">
        <f>SUM(Результаты!R333:S333)</f>
        <v>0</v>
      </c>
      <c r="L332" s="51">
        <f>SUM(Результаты!T333:U333)</f>
        <v>0</v>
      </c>
      <c r="M332" s="51">
        <f t="shared" si="27"/>
        <v>0</v>
      </c>
      <c r="N332" s="52">
        <f t="shared" si="28"/>
        <v>0</v>
      </c>
      <c r="O332" s="51">
        <f>SUM(Результаты!V333:W333)</f>
        <v>0</v>
      </c>
      <c r="P332" s="52">
        <f t="shared" si="29"/>
        <v>0</v>
      </c>
    </row>
    <row r="333" spans="1:16" x14ac:dyDescent="0.25">
      <c r="A333" s="48" t="str">
        <f>Результаты!A334</f>
        <v>Красносельский</v>
      </c>
      <c r="B333" s="49">
        <f>Результаты!C334</f>
        <v>8054</v>
      </c>
      <c r="C333" s="50">
        <f>Результаты!E334</f>
        <v>0</v>
      </c>
      <c r="D333" s="49">
        <f>Результаты!H334</f>
        <v>8054331</v>
      </c>
      <c r="E333" s="51">
        <f>SUM(Результаты!J334:K334)</f>
        <v>0</v>
      </c>
      <c r="F333" s="51">
        <f>SUM(Результаты!L334:M334)</f>
        <v>0</v>
      </c>
      <c r="G333" s="51">
        <f t="shared" si="25"/>
        <v>0</v>
      </c>
      <c r="H333" s="52">
        <f t="shared" si="26"/>
        <v>0</v>
      </c>
      <c r="I333" s="51">
        <f>SUM(Результаты!N334:O334)</f>
        <v>0</v>
      </c>
      <c r="J333" s="51">
        <f>SUM(Результаты!P334:Q334)</f>
        <v>0</v>
      </c>
      <c r="K333" s="51">
        <f>SUM(Результаты!R334:S334)</f>
        <v>0</v>
      </c>
      <c r="L333" s="51">
        <f>SUM(Результаты!T334:U334)</f>
        <v>0</v>
      </c>
      <c r="M333" s="51">
        <f t="shared" si="27"/>
        <v>0</v>
      </c>
      <c r="N333" s="52">
        <f t="shared" si="28"/>
        <v>0</v>
      </c>
      <c r="O333" s="51">
        <f>SUM(Результаты!V334:W334)</f>
        <v>0</v>
      </c>
      <c r="P333" s="52">
        <f t="shared" si="29"/>
        <v>0</v>
      </c>
    </row>
    <row r="334" spans="1:16" x14ac:dyDescent="0.25">
      <c r="A334" s="48" t="str">
        <f>Результаты!A335</f>
        <v>Красносельский</v>
      </c>
      <c r="B334" s="49">
        <f>Результаты!C335</f>
        <v>8054</v>
      </c>
      <c r="C334" s="50">
        <f>Результаты!E335</f>
        <v>0</v>
      </c>
      <c r="D334" s="49">
        <f>Результаты!H335</f>
        <v>8054332</v>
      </c>
      <c r="E334" s="51">
        <f>SUM(Результаты!J335:K335)</f>
        <v>0</v>
      </c>
      <c r="F334" s="51">
        <f>SUM(Результаты!L335:M335)</f>
        <v>0</v>
      </c>
      <c r="G334" s="51">
        <f t="shared" si="25"/>
        <v>0</v>
      </c>
      <c r="H334" s="52">
        <f t="shared" si="26"/>
        <v>0</v>
      </c>
      <c r="I334" s="51">
        <f>SUM(Результаты!N335:O335)</f>
        <v>0</v>
      </c>
      <c r="J334" s="51">
        <f>SUM(Результаты!P335:Q335)</f>
        <v>0</v>
      </c>
      <c r="K334" s="51">
        <f>SUM(Результаты!R335:S335)</f>
        <v>0</v>
      </c>
      <c r="L334" s="51">
        <f>SUM(Результаты!T335:U335)</f>
        <v>0</v>
      </c>
      <c r="M334" s="51">
        <f t="shared" si="27"/>
        <v>0</v>
      </c>
      <c r="N334" s="52">
        <f t="shared" si="28"/>
        <v>0</v>
      </c>
      <c r="O334" s="51">
        <f>SUM(Результаты!V335:W335)</f>
        <v>0</v>
      </c>
      <c r="P334" s="52">
        <f t="shared" si="29"/>
        <v>0</v>
      </c>
    </row>
    <row r="335" spans="1:16" x14ac:dyDescent="0.25">
      <c r="A335" s="48" t="str">
        <f>Результаты!A336</f>
        <v>Красносельский</v>
      </c>
      <c r="B335" s="49">
        <f>Результаты!C336</f>
        <v>8054</v>
      </c>
      <c r="C335" s="50">
        <f>Результаты!E336</f>
        <v>0</v>
      </c>
      <c r="D335" s="49">
        <f>Результаты!H336</f>
        <v>8054333</v>
      </c>
      <c r="E335" s="51">
        <f>SUM(Результаты!J336:K336)</f>
        <v>0</v>
      </c>
      <c r="F335" s="51">
        <f>SUM(Результаты!L336:M336)</f>
        <v>0</v>
      </c>
      <c r="G335" s="51">
        <f t="shared" si="25"/>
        <v>0</v>
      </c>
      <c r="H335" s="52">
        <f t="shared" si="26"/>
        <v>0</v>
      </c>
      <c r="I335" s="51">
        <f>SUM(Результаты!N336:O336)</f>
        <v>0</v>
      </c>
      <c r="J335" s="51">
        <f>SUM(Результаты!P336:Q336)</f>
        <v>0</v>
      </c>
      <c r="K335" s="51">
        <f>SUM(Результаты!R336:S336)</f>
        <v>0</v>
      </c>
      <c r="L335" s="51">
        <f>SUM(Результаты!T336:U336)</f>
        <v>0</v>
      </c>
      <c r="M335" s="51">
        <f t="shared" si="27"/>
        <v>0</v>
      </c>
      <c r="N335" s="52">
        <f t="shared" si="28"/>
        <v>0</v>
      </c>
      <c r="O335" s="51">
        <f>SUM(Результаты!V336:W336)</f>
        <v>0</v>
      </c>
      <c r="P335" s="52">
        <f t="shared" si="29"/>
        <v>0</v>
      </c>
    </row>
    <row r="336" spans="1:16" x14ac:dyDescent="0.25">
      <c r="A336" s="48" t="str">
        <f>Результаты!A337</f>
        <v>Красносельский</v>
      </c>
      <c r="B336" s="49">
        <f>Результаты!C337</f>
        <v>8054</v>
      </c>
      <c r="C336" s="50">
        <f>Результаты!E337</f>
        <v>0</v>
      </c>
      <c r="D336" s="49">
        <f>Результаты!H337</f>
        <v>8054334</v>
      </c>
      <c r="E336" s="51">
        <f>SUM(Результаты!J337:K337)</f>
        <v>0</v>
      </c>
      <c r="F336" s="51">
        <f>SUM(Результаты!L337:M337)</f>
        <v>0</v>
      </c>
      <c r="G336" s="51">
        <f t="shared" si="25"/>
        <v>0</v>
      </c>
      <c r="H336" s="52">
        <f t="shared" si="26"/>
        <v>0</v>
      </c>
      <c r="I336" s="51">
        <f>SUM(Результаты!N337:O337)</f>
        <v>0</v>
      </c>
      <c r="J336" s="51">
        <f>SUM(Результаты!P337:Q337)</f>
        <v>0</v>
      </c>
      <c r="K336" s="51">
        <f>SUM(Результаты!R337:S337)</f>
        <v>0</v>
      </c>
      <c r="L336" s="51">
        <f>SUM(Результаты!T337:U337)</f>
        <v>0</v>
      </c>
      <c r="M336" s="51">
        <f t="shared" si="27"/>
        <v>0</v>
      </c>
      <c r="N336" s="52">
        <f t="shared" si="28"/>
        <v>0</v>
      </c>
      <c r="O336" s="51">
        <f>SUM(Результаты!V337:W337)</f>
        <v>0</v>
      </c>
      <c r="P336" s="52">
        <f t="shared" si="29"/>
        <v>0</v>
      </c>
    </row>
    <row r="337" spans="1:16" x14ac:dyDescent="0.25">
      <c r="A337" s="48" t="str">
        <f>Результаты!A338</f>
        <v>Красносельский</v>
      </c>
      <c r="B337" s="49">
        <f>Результаты!C338</f>
        <v>8054</v>
      </c>
      <c r="C337" s="50">
        <f>Результаты!E338</f>
        <v>0</v>
      </c>
      <c r="D337" s="49">
        <f>Результаты!H338</f>
        <v>8054335</v>
      </c>
      <c r="E337" s="51">
        <f>SUM(Результаты!J338:K338)</f>
        <v>0</v>
      </c>
      <c r="F337" s="51">
        <f>SUM(Результаты!L338:M338)</f>
        <v>0</v>
      </c>
      <c r="G337" s="51">
        <f t="shared" si="25"/>
        <v>0</v>
      </c>
      <c r="H337" s="52">
        <f t="shared" si="26"/>
        <v>0</v>
      </c>
      <c r="I337" s="51">
        <f>SUM(Результаты!N338:O338)</f>
        <v>0</v>
      </c>
      <c r="J337" s="51">
        <f>SUM(Результаты!P338:Q338)</f>
        <v>0</v>
      </c>
      <c r="K337" s="51">
        <f>SUM(Результаты!R338:S338)</f>
        <v>0</v>
      </c>
      <c r="L337" s="51">
        <f>SUM(Результаты!T338:U338)</f>
        <v>0</v>
      </c>
      <c r="M337" s="51">
        <f t="shared" si="27"/>
        <v>0</v>
      </c>
      <c r="N337" s="52">
        <f t="shared" si="28"/>
        <v>0</v>
      </c>
      <c r="O337" s="51">
        <f>SUM(Результаты!V338:W338)</f>
        <v>0</v>
      </c>
      <c r="P337" s="52">
        <f t="shared" si="29"/>
        <v>0</v>
      </c>
    </row>
    <row r="338" spans="1:16" x14ac:dyDescent="0.25">
      <c r="A338" s="48" t="str">
        <f>Результаты!A339</f>
        <v>Красносельский</v>
      </c>
      <c r="B338" s="49">
        <f>Результаты!C339</f>
        <v>8054</v>
      </c>
      <c r="C338" s="50">
        <f>Результаты!E339</f>
        <v>0</v>
      </c>
      <c r="D338" s="49">
        <f>Результаты!H339</f>
        <v>8054336</v>
      </c>
      <c r="E338" s="51">
        <f>SUM(Результаты!J339:K339)</f>
        <v>0</v>
      </c>
      <c r="F338" s="51">
        <f>SUM(Результаты!L339:M339)</f>
        <v>0</v>
      </c>
      <c r="G338" s="51">
        <f t="shared" si="25"/>
        <v>0</v>
      </c>
      <c r="H338" s="52">
        <f t="shared" si="26"/>
        <v>0</v>
      </c>
      <c r="I338" s="51">
        <f>SUM(Результаты!N339:O339)</f>
        <v>0</v>
      </c>
      <c r="J338" s="51">
        <f>SUM(Результаты!P339:Q339)</f>
        <v>0</v>
      </c>
      <c r="K338" s="51">
        <f>SUM(Результаты!R339:S339)</f>
        <v>0</v>
      </c>
      <c r="L338" s="51">
        <f>SUM(Результаты!T339:U339)</f>
        <v>0</v>
      </c>
      <c r="M338" s="51">
        <f t="shared" si="27"/>
        <v>0</v>
      </c>
      <c r="N338" s="52">
        <f t="shared" si="28"/>
        <v>0</v>
      </c>
      <c r="O338" s="51">
        <f>SUM(Результаты!V339:W339)</f>
        <v>0</v>
      </c>
      <c r="P338" s="52">
        <f t="shared" si="29"/>
        <v>0</v>
      </c>
    </row>
    <row r="339" spans="1:16" x14ac:dyDescent="0.25">
      <c r="A339" s="48" t="str">
        <f>Результаты!A340</f>
        <v>Красносельский</v>
      </c>
      <c r="B339" s="49">
        <f>Результаты!C340</f>
        <v>8054</v>
      </c>
      <c r="C339" s="50">
        <f>Результаты!E340</f>
        <v>0</v>
      </c>
      <c r="D339" s="49">
        <f>Результаты!H340</f>
        <v>8054337</v>
      </c>
      <c r="E339" s="51">
        <f>SUM(Результаты!J340:K340)</f>
        <v>0</v>
      </c>
      <c r="F339" s="51">
        <f>SUM(Результаты!L340:M340)</f>
        <v>0</v>
      </c>
      <c r="G339" s="51">
        <f t="shared" si="25"/>
        <v>0</v>
      </c>
      <c r="H339" s="52">
        <f t="shared" si="26"/>
        <v>0</v>
      </c>
      <c r="I339" s="51">
        <f>SUM(Результаты!N340:O340)</f>
        <v>0</v>
      </c>
      <c r="J339" s="51">
        <f>SUM(Результаты!P340:Q340)</f>
        <v>0</v>
      </c>
      <c r="K339" s="51">
        <f>SUM(Результаты!R340:S340)</f>
        <v>0</v>
      </c>
      <c r="L339" s="51">
        <f>SUM(Результаты!T340:U340)</f>
        <v>0</v>
      </c>
      <c r="M339" s="51">
        <f t="shared" si="27"/>
        <v>0</v>
      </c>
      <c r="N339" s="52">
        <f t="shared" si="28"/>
        <v>0</v>
      </c>
      <c r="O339" s="51">
        <f>SUM(Результаты!V340:W340)</f>
        <v>0</v>
      </c>
      <c r="P339" s="52">
        <f t="shared" si="29"/>
        <v>0</v>
      </c>
    </row>
    <row r="340" spans="1:16" x14ac:dyDescent="0.25">
      <c r="A340" s="48" t="str">
        <f>Результаты!A341</f>
        <v>Красносельский</v>
      </c>
      <c r="B340" s="49">
        <f>Результаты!C341</f>
        <v>8054</v>
      </c>
      <c r="C340" s="50">
        <f>Результаты!E341</f>
        <v>0</v>
      </c>
      <c r="D340" s="49">
        <f>Результаты!H341</f>
        <v>8054338</v>
      </c>
      <c r="E340" s="51">
        <f>SUM(Результаты!J341:K341)</f>
        <v>0</v>
      </c>
      <c r="F340" s="51">
        <f>SUM(Результаты!L341:M341)</f>
        <v>0</v>
      </c>
      <c r="G340" s="51">
        <f t="shared" si="25"/>
        <v>0</v>
      </c>
      <c r="H340" s="52">
        <f t="shared" si="26"/>
        <v>0</v>
      </c>
      <c r="I340" s="51">
        <f>SUM(Результаты!N341:O341)</f>
        <v>0</v>
      </c>
      <c r="J340" s="51">
        <f>SUM(Результаты!P341:Q341)</f>
        <v>0</v>
      </c>
      <c r="K340" s="51">
        <f>SUM(Результаты!R341:S341)</f>
        <v>0</v>
      </c>
      <c r="L340" s="51">
        <f>SUM(Результаты!T341:U341)</f>
        <v>0</v>
      </c>
      <c r="M340" s="51">
        <f t="shared" si="27"/>
        <v>0</v>
      </c>
      <c r="N340" s="52">
        <f t="shared" si="28"/>
        <v>0</v>
      </c>
      <c r="O340" s="51">
        <f>SUM(Результаты!V341:W341)</f>
        <v>0</v>
      </c>
      <c r="P340" s="52">
        <f t="shared" si="29"/>
        <v>0</v>
      </c>
    </row>
    <row r="341" spans="1:16" x14ac:dyDescent="0.25">
      <c r="A341" s="48" t="str">
        <f>Результаты!A342</f>
        <v>Красносельский</v>
      </c>
      <c r="B341" s="49">
        <f>Результаты!C342</f>
        <v>8054</v>
      </c>
      <c r="C341" s="50">
        <f>Результаты!E342</f>
        <v>0</v>
      </c>
      <c r="D341" s="49">
        <f>Результаты!H342</f>
        <v>8054339</v>
      </c>
      <c r="E341" s="51">
        <f>SUM(Результаты!J342:K342)</f>
        <v>0</v>
      </c>
      <c r="F341" s="51">
        <f>SUM(Результаты!L342:M342)</f>
        <v>0</v>
      </c>
      <c r="G341" s="51">
        <f t="shared" si="25"/>
        <v>0</v>
      </c>
      <c r="H341" s="52">
        <f t="shared" si="26"/>
        <v>0</v>
      </c>
      <c r="I341" s="51">
        <f>SUM(Результаты!N342:O342)</f>
        <v>0</v>
      </c>
      <c r="J341" s="51">
        <f>SUM(Результаты!P342:Q342)</f>
        <v>0</v>
      </c>
      <c r="K341" s="51">
        <f>SUM(Результаты!R342:S342)</f>
        <v>0</v>
      </c>
      <c r="L341" s="51">
        <f>SUM(Результаты!T342:U342)</f>
        <v>0</v>
      </c>
      <c r="M341" s="51">
        <f t="shared" si="27"/>
        <v>0</v>
      </c>
      <c r="N341" s="52">
        <f t="shared" si="28"/>
        <v>0</v>
      </c>
      <c r="O341" s="51">
        <f>SUM(Результаты!V342:W342)</f>
        <v>0</v>
      </c>
      <c r="P341" s="52">
        <f t="shared" si="29"/>
        <v>0</v>
      </c>
    </row>
    <row r="342" spans="1:16" x14ac:dyDescent="0.25">
      <c r="A342" s="48" t="str">
        <f>Результаты!A343</f>
        <v>Красносельский</v>
      </c>
      <c r="B342" s="49">
        <f>Результаты!C343</f>
        <v>8054</v>
      </c>
      <c r="C342" s="50">
        <f>Результаты!E343</f>
        <v>0</v>
      </c>
      <c r="D342" s="49">
        <f>Результаты!H343</f>
        <v>8054340</v>
      </c>
      <c r="E342" s="51">
        <f>SUM(Результаты!J343:K343)</f>
        <v>0</v>
      </c>
      <c r="F342" s="51">
        <f>SUM(Результаты!L343:M343)</f>
        <v>0</v>
      </c>
      <c r="G342" s="51">
        <f t="shared" si="25"/>
        <v>0</v>
      </c>
      <c r="H342" s="52">
        <f t="shared" si="26"/>
        <v>0</v>
      </c>
      <c r="I342" s="51">
        <f>SUM(Результаты!N343:O343)</f>
        <v>0</v>
      </c>
      <c r="J342" s="51">
        <f>SUM(Результаты!P343:Q343)</f>
        <v>0</v>
      </c>
      <c r="K342" s="51">
        <f>SUM(Результаты!R343:S343)</f>
        <v>0</v>
      </c>
      <c r="L342" s="51">
        <f>SUM(Результаты!T343:U343)</f>
        <v>0</v>
      </c>
      <c r="M342" s="51">
        <f t="shared" si="27"/>
        <v>0</v>
      </c>
      <c r="N342" s="52">
        <f t="shared" si="28"/>
        <v>0</v>
      </c>
      <c r="O342" s="51">
        <f>SUM(Результаты!V343:W343)</f>
        <v>0</v>
      </c>
      <c r="P342" s="52">
        <f t="shared" si="29"/>
        <v>0</v>
      </c>
    </row>
    <row r="343" spans="1:16" x14ac:dyDescent="0.25">
      <c r="A343" s="48" t="str">
        <f>Результаты!A344</f>
        <v>Красносельский</v>
      </c>
      <c r="B343" s="49">
        <f>Результаты!C344</f>
        <v>8054</v>
      </c>
      <c r="C343" s="50">
        <f>Результаты!E344</f>
        <v>0</v>
      </c>
      <c r="D343" s="49">
        <f>Результаты!H344</f>
        <v>8054341</v>
      </c>
      <c r="E343" s="51">
        <f>SUM(Результаты!J344:K344)</f>
        <v>0</v>
      </c>
      <c r="F343" s="51">
        <f>SUM(Результаты!L344:M344)</f>
        <v>0</v>
      </c>
      <c r="G343" s="51">
        <f t="shared" si="25"/>
        <v>0</v>
      </c>
      <c r="H343" s="52">
        <f t="shared" si="26"/>
        <v>0</v>
      </c>
      <c r="I343" s="51">
        <f>SUM(Результаты!N344:O344)</f>
        <v>0</v>
      </c>
      <c r="J343" s="51">
        <f>SUM(Результаты!P344:Q344)</f>
        <v>0</v>
      </c>
      <c r="K343" s="51">
        <f>SUM(Результаты!R344:S344)</f>
        <v>0</v>
      </c>
      <c r="L343" s="51">
        <f>SUM(Результаты!T344:U344)</f>
        <v>0</v>
      </c>
      <c r="M343" s="51">
        <f t="shared" si="27"/>
        <v>0</v>
      </c>
      <c r="N343" s="52">
        <f t="shared" si="28"/>
        <v>0</v>
      </c>
      <c r="O343" s="51">
        <f>SUM(Результаты!V344:W344)</f>
        <v>0</v>
      </c>
      <c r="P343" s="52">
        <f t="shared" si="29"/>
        <v>0</v>
      </c>
    </row>
    <row r="344" spans="1:16" x14ac:dyDescent="0.25">
      <c r="A344" s="48" t="str">
        <f>Результаты!A345</f>
        <v>Красносельский</v>
      </c>
      <c r="B344" s="49">
        <f>Результаты!C345</f>
        <v>8054</v>
      </c>
      <c r="C344" s="50">
        <f>Результаты!E345</f>
        <v>0</v>
      </c>
      <c r="D344" s="49">
        <f>Результаты!H345</f>
        <v>8054342</v>
      </c>
      <c r="E344" s="51">
        <f>SUM(Результаты!J345:K345)</f>
        <v>0</v>
      </c>
      <c r="F344" s="51">
        <f>SUM(Результаты!L345:M345)</f>
        <v>0</v>
      </c>
      <c r="G344" s="51">
        <f t="shared" si="25"/>
        <v>0</v>
      </c>
      <c r="H344" s="52">
        <f t="shared" si="26"/>
        <v>0</v>
      </c>
      <c r="I344" s="51">
        <f>SUM(Результаты!N345:O345)</f>
        <v>0</v>
      </c>
      <c r="J344" s="51">
        <f>SUM(Результаты!P345:Q345)</f>
        <v>0</v>
      </c>
      <c r="K344" s="51">
        <f>SUM(Результаты!R345:S345)</f>
        <v>0</v>
      </c>
      <c r="L344" s="51">
        <f>SUM(Результаты!T345:U345)</f>
        <v>0</v>
      </c>
      <c r="M344" s="51">
        <f t="shared" si="27"/>
        <v>0</v>
      </c>
      <c r="N344" s="52">
        <f t="shared" si="28"/>
        <v>0</v>
      </c>
      <c r="O344" s="51">
        <f>SUM(Результаты!V345:W345)</f>
        <v>0</v>
      </c>
      <c r="P344" s="52">
        <f t="shared" si="29"/>
        <v>0</v>
      </c>
    </row>
    <row r="345" spans="1:16" x14ac:dyDescent="0.25">
      <c r="A345" s="48" t="str">
        <f>Результаты!A346</f>
        <v>Красносельский</v>
      </c>
      <c r="B345" s="49">
        <f>Результаты!C346</f>
        <v>8054</v>
      </c>
      <c r="C345" s="50">
        <f>Результаты!E346</f>
        <v>0</v>
      </c>
      <c r="D345" s="49">
        <f>Результаты!H346</f>
        <v>8054343</v>
      </c>
      <c r="E345" s="51">
        <f>SUM(Результаты!J346:K346)</f>
        <v>0</v>
      </c>
      <c r="F345" s="51">
        <f>SUM(Результаты!L346:M346)</f>
        <v>0</v>
      </c>
      <c r="G345" s="51">
        <f t="shared" si="25"/>
        <v>0</v>
      </c>
      <c r="H345" s="52">
        <f t="shared" si="26"/>
        <v>0</v>
      </c>
      <c r="I345" s="51">
        <f>SUM(Результаты!N346:O346)</f>
        <v>0</v>
      </c>
      <c r="J345" s="51">
        <f>SUM(Результаты!P346:Q346)</f>
        <v>0</v>
      </c>
      <c r="K345" s="51">
        <f>SUM(Результаты!R346:S346)</f>
        <v>0</v>
      </c>
      <c r="L345" s="51">
        <f>SUM(Результаты!T346:U346)</f>
        <v>0</v>
      </c>
      <c r="M345" s="51">
        <f t="shared" si="27"/>
        <v>0</v>
      </c>
      <c r="N345" s="52">
        <f t="shared" si="28"/>
        <v>0</v>
      </c>
      <c r="O345" s="51">
        <f>SUM(Результаты!V346:W346)</f>
        <v>0</v>
      </c>
      <c r="P345" s="52">
        <f t="shared" si="29"/>
        <v>0</v>
      </c>
    </row>
    <row r="346" spans="1:16" x14ac:dyDescent="0.25">
      <c r="A346" s="48" t="str">
        <f>Результаты!A347</f>
        <v>Красносельский</v>
      </c>
      <c r="B346" s="49">
        <f>Результаты!C347</f>
        <v>8054</v>
      </c>
      <c r="C346" s="50">
        <f>Результаты!E347</f>
        <v>0</v>
      </c>
      <c r="D346" s="49">
        <f>Результаты!H347</f>
        <v>8054344</v>
      </c>
      <c r="E346" s="51">
        <f>SUM(Результаты!J347:K347)</f>
        <v>0</v>
      </c>
      <c r="F346" s="51">
        <f>SUM(Результаты!L347:M347)</f>
        <v>0</v>
      </c>
      <c r="G346" s="51">
        <f t="shared" si="25"/>
        <v>0</v>
      </c>
      <c r="H346" s="52">
        <f t="shared" si="26"/>
        <v>0</v>
      </c>
      <c r="I346" s="51">
        <f>SUM(Результаты!N347:O347)</f>
        <v>0</v>
      </c>
      <c r="J346" s="51">
        <f>SUM(Результаты!P347:Q347)</f>
        <v>0</v>
      </c>
      <c r="K346" s="51">
        <f>SUM(Результаты!R347:S347)</f>
        <v>0</v>
      </c>
      <c r="L346" s="51">
        <f>SUM(Результаты!T347:U347)</f>
        <v>0</v>
      </c>
      <c r="M346" s="51">
        <f t="shared" si="27"/>
        <v>0</v>
      </c>
      <c r="N346" s="52">
        <f t="shared" si="28"/>
        <v>0</v>
      </c>
      <c r="O346" s="51">
        <f>SUM(Результаты!V347:W347)</f>
        <v>0</v>
      </c>
      <c r="P346" s="52">
        <f t="shared" si="29"/>
        <v>0</v>
      </c>
    </row>
    <row r="347" spans="1:16" x14ac:dyDescent="0.25">
      <c r="A347" s="48" t="str">
        <f>Результаты!A348</f>
        <v>Красносельский</v>
      </c>
      <c r="B347" s="49">
        <f>Результаты!C348</f>
        <v>8054</v>
      </c>
      <c r="C347" s="50">
        <f>Результаты!E348</f>
        <v>0</v>
      </c>
      <c r="D347" s="49">
        <f>Результаты!H348</f>
        <v>8054345</v>
      </c>
      <c r="E347" s="51">
        <f>SUM(Результаты!J348:K348)</f>
        <v>0</v>
      </c>
      <c r="F347" s="51">
        <f>SUM(Результаты!L348:M348)</f>
        <v>0</v>
      </c>
      <c r="G347" s="51">
        <f t="shared" si="25"/>
        <v>0</v>
      </c>
      <c r="H347" s="52">
        <f t="shared" si="26"/>
        <v>0</v>
      </c>
      <c r="I347" s="51">
        <f>SUM(Результаты!N348:O348)</f>
        <v>0</v>
      </c>
      <c r="J347" s="51">
        <f>SUM(Результаты!P348:Q348)</f>
        <v>0</v>
      </c>
      <c r="K347" s="51">
        <f>SUM(Результаты!R348:S348)</f>
        <v>0</v>
      </c>
      <c r="L347" s="51">
        <f>SUM(Результаты!T348:U348)</f>
        <v>0</v>
      </c>
      <c r="M347" s="51">
        <f t="shared" si="27"/>
        <v>0</v>
      </c>
      <c r="N347" s="52">
        <f t="shared" si="28"/>
        <v>0</v>
      </c>
      <c r="O347" s="51">
        <f>SUM(Результаты!V348:W348)</f>
        <v>0</v>
      </c>
      <c r="P347" s="52">
        <f t="shared" si="29"/>
        <v>0</v>
      </c>
    </row>
    <row r="348" spans="1:16" x14ac:dyDescent="0.25">
      <c r="A348" s="48" t="str">
        <f>Результаты!A349</f>
        <v>Красносельский</v>
      </c>
      <c r="B348" s="49">
        <f>Результаты!C349</f>
        <v>8054</v>
      </c>
      <c r="C348" s="50">
        <f>Результаты!E349</f>
        <v>0</v>
      </c>
      <c r="D348" s="49">
        <f>Результаты!H349</f>
        <v>8054346</v>
      </c>
      <c r="E348" s="51">
        <f>SUM(Результаты!J349:K349)</f>
        <v>0</v>
      </c>
      <c r="F348" s="51">
        <f>SUM(Результаты!L349:M349)</f>
        <v>0</v>
      </c>
      <c r="G348" s="51">
        <f t="shared" si="25"/>
        <v>0</v>
      </c>
      <c r="H348" s="52">
        <f t="shared" si="26"/>
        <v>0</v>
      </c>
      <c r="I348" s="51">
        <f>SUM(Результаты!N349:O349)</f>
        <v>0</v>
      </c>
      <c r="J348" s="51">
        <f>SUM(Результаты!P349:Q349)</f>
        <v>0</v>
      </c>
      <c r="K348" s="51">
        <f>SUM(Результаты!R349:S349)</f>
        <v>0</v>
      </c>
      <c r="L348" s="51">
        <f>SUM(Результаты!T349:U349)</f>
        <v>0</v>
      </c>
      <c r="M348" s="51">
        <f t="shared" si="27"/>
        <v>0</v>
      </c>
      <c r="N348" s="52">
        <f t="shared" si="28"/>
        <v>0</v>
      </c>
      <c r="O348" s="51">
        <f>SUM(Результаты!V349:W349)</f>
        <v>0</v>
      </c>
      <c r="P348" s="52">
        <f t="shared" si="29"/>
        <v>0</v>
      </c>
    </row>
    <row r="349" spans="1:16" x14ac:dyDescent="0.25">
      <c r="A349" s="48" t="str">
        <f>Результаты!A350</f>
        <v>Красносельский</v>
      </c>
      <c r="B349" s="49">
        <f>Результаты!C350</f>
        <v>8054</v>
      </c>
      <c r="C349" s="50">
        <f>Результаты!E350</f>
        <v>0</v>
      </c>
      <c r="D349" s="49">
        <f>Результаты!H350</f>
        <v>8054347</v>
      </c>
      <c r="E349" s="51">
        <f>SUM(Результаты!J350:K350)</f>
        <v>0</v>
      </c>
      <c r="F349" s="51">
        <f>SUM(Результаты!L350:M350)</f>
        <v>0</v>
      </c>
      <c r="G349" s="51">
        <f t="shared" si="25"/>
        <v>0</v>
      </c>
      <c r="H349" s="52">
        <f t="shared" si="26"/>
        <v>0</v>
      </c>
      <c r="I349" s="51">
        <f>SUM(Результаты!N350:O350)</f>
        <v>0</v>
      </c>
      <c r="J349" s="51">
        <f>SUM(Результаты!P350:Q350)</f>
        <v>0</v>
      </c>
      <c r="K349" s="51">
        <f>SUM(Результаты!R350:S350)</f>
        <v>0</v>
      </c>
      <c r="L349" s="51">
        <f>SUM(Результаты!T350:U350)</f>
        <v>0</v>
      </c>
      <c r="M349" s="51">
        <f t="shared" si="27"/>
        <v>0</v>
      </c>
      <c r="N349" s="52">
        <f t="shared" si="28"/>
        <v>0</v>
      </c>
      <c r="O349" s="51">
        <f>SUM(Результаты!V350:W350)</f>
        <v>0</v>
      </c>
      <c r="P349" s="52">
        <f t="shared" si="29"/>
        <v>0</v>
      </c>
    </row>
    <row r="350" spans="1:16" x14ac:dyDescent="0.25">
      <c r="A350" s="48" t="str">
        <f>Результаты!A351</f>
        <v>Красносельский</v>
      </c>
      <c r="B350" s="49">
        <f>Результаты!C351</f>
        <v>8054</v>
      </c>
      <c r="C350" s="50">
        <f>Результаты!E351</f>
        <v>0</v>
      </c>
      <c r="D350" s="49">
        <f>Результаты!H351</f>
        <v>8054348</v>
      </c>
      <c r="E350" s="51">
        <f>SUM(Результаты!J351:K351)</f>
        <v>0</v>
      </c>
      <c r="F350" s="51">
        <f>SUM(Результаты!L351:M351)</f>
        <v>0</v>
      </c>
      <c r="G350" s="51">
        <f t="shared" si="25"/>
        <v>0</v>
      </c>
      <c r="H350" s="52">
        <f t="shared" si="26"/>
        <v>0</v>
      </c>
      <c r="I350" s="51">
        <f>SUM(Результаты!N351:O351)</f>
        <v>0</v>
      </c>
      <c r="J350" s="51">
        <f>SUM(Результаты!P351:Q351)</f>
        <v>0</v>
      </c>
      <c r="K350" s="51">
        <f>SUM(Результаты!R351:S351)</f>
        <v>0</v>
      </c>
      <c r="L350" s="51">
        <f>SUM(Результаты!T351:U351)</f>
        <v>0</v>
      </c>
      <c r="M350" s="51">
        <f t="shared" si="27"/>
        <v>0</v>
      </c>
      <c r="N350" s="52">
        <f t="shared" si="28"/>
        <v>0</v>
      </c>
      <c r="O350" s="51">
        <f>SUM(Результаты!V351:W351)</f>
        <v>0</v>
      </c>
      <c r="P350" s="52">
        <f t="shared" si="29"/>
        <v>0</v>
      </c>
    </row>
    <row r="351" spans="1:16" x14ac:dyDescent="0.25">
      <c r="A351" s="48" t="str">
        <f>Результаты!A352</f>
        <v>Красносельский</v>
      </c>
      <c r="B351" s="49">
        <f>Результаты!C352</f>
        <v>8054</v>
      </c>
      <c r="C351" s="50">
        <f>Результаты!E352</f>
        <v>0</v>
      </c>
      <c r="D351" s="49">
        <f>Результаты!H352</f>
        <v>8054349</v>
      </c>
      <c r="E351" s="51">
        <f>SUM(Результаты!J352:K352)</f>
        <v>0</v>
      </c>
      <c r="F351" s="51">
        <f>SUM(Результаты!L352:M352)</f>
        <v>0</v>
      </c>
      <c r="G351" s="51">
        <f t="shared" si="25"/>
        <v>0</v>
      </c>
      <c r="H351" s="52">
        <f t="shared" si="26"/>
        <v>0</v>
      </c>
      <c r="I351" s="51">
        <f>SUM(Результаты!N352:O352)</f>
        <v>0</v>
      </c>
      <c r="J351" s="51">
        <f>SUM(Результаты!P352:Q352)</f>
        <v>0</v>
      </c>
      <c r="K351" s="51">
        <f>SUM(Результаты!R352:S352)</f>
        <v>0</v>
      </c>
      <c r="L351" s="51">
        <f>SUM(Результаты!T352:U352)</f>
        <v>0</v>
      </c>
      <c r="M351" s="51">
        <f t="shared" si="27"/>
        <v>0</v>
      </c>
      <c r="N351" s="52">
        <f t="shared" si="28"/>
        <v>0</v>
      </c>
      <c r="O351" s="51">
        <f>SUM(Результаты!V352:W352)</f>
        <v>0</v>
      </c>
      <c r="P351" s="52">
        <f t="shared" si="29"/>
        <v>0</v>
      </c>
    </row>
    <row r="352" spans="1:16" x14ac:dyDescent="0.25">
      <c r="A352" s="48" t="str">
        <f>Результаты!A353</f>
        <v>Красносельский</v>
      </c>
      <c r="B352" s="49">
        <f>Результаты!C353</f>
        <v>8054</v>
      </c>
      <c r="C352" s="50">
        <f>Результаты!E353</f>
        <v>0</v>
      </c>
      <c r="D352" s="49">
        <f>Результаты!H353</f>
        <v>8054350</v>
      </c>
      <c r="E352" s="51">
        <f>SUM(Результаты!J353:K353)</f>
        <v>0</v>
      </c>
      <c r="F352" s="51">
        <f>SUM(Результаты!L353:M353)</f>
        <v>0</v>
      </c>
      <c r="G352" s="51">
        <f t="shared" si="25"/>
        <v>0</v>
      </c>
      <c r="H352" s="52">
        <f t="shared" si="26"/>
        <v>0</v>
      </c>
      <c r="I352" s="51">
        <f>SUM(Результаты!N353:O353)</f>
        <v>0</v>
      </c>
      <c r="J352" s="51">
        <f>SUM(Результаты!P353:Q353)</f>
        <v>0</v>
      </c>
      <c r="K352" s="51">
        <f>SUM(Результаты!R353:S353)</f>
        <v>0</v>
      </c>
      <c r="L352" s="51">
        <f>SUM(Результаты!T353:U353)</f>
        <v>0</v>
      </c>
      <c r="M352" s="51">
        <f t="shared" si="27"/>
        <v>0</v>
      </c>
      <c r="N352" s="52">
        <f t="shared" si="28"/>
        <v>0</v>
      </c>
      <c r="O352" s="51">
        <f>SUM(Результаты!V353:W353)</f>
        <v>0</v>
      </c>
      <c r="P352" s="52">
        <f t="shared" si="29"/>
        <v>0</v>
      </c>
    </row>
    <row r="353" spans="1:16" x14ac:dyDescent="0.25">
      <c r="A353" s="48" t="str">
        <f>Результаты!A354</f>
        <v>Красносельский</v>
      </c>
      <c r="B353" s="49">
        <f>Результаты!C354</f>
        <v>8054</v>
      </c>
      <c r="C353" s="50">
        <f>Результаты!E354</f>
        <v>0</v>
      </c>
      <c r="D353" s="49">
        <f>Результаты!H354</f>
        <v>8054351</v>
      </c>
      <c r="E353" s="51">
        <f>SUM(Результаты!J354:K354)</f>
        <v>0</v>
      </c>
      <c r="F353" s="51">
        <f>SUM(Результаты!L354:M354)</f>
        <v>0</v>
      </c>
      <c r="G353" s="51">
        <f t="shared" si="25"/>
        <v>0</v>
      </c>
      <c r="H353" s="52">
        <f t="shared" si="26"/>
        <v>0</v>
      </c>
      <c r="I353" s="51">
        <f>SUM(Результаты!N354:O354)</f>
        <v>0</v>
      </c>
      <c r="J353" s="51">
        <f>SUM(Результаты!P354:Q354)</f>
        <v>0</v>
      </c>
      <c r="K353" s="51">
        <f>SUM(Результаты!R354:S354)</f>
        <v>0</v>
      </c>
      <c r="L353" s="51">
        <f>SUM(Результаты!T354:U354)</f>
        <v>0</v>
      </c>
      <c r="M353" s="51">
        <f t="shared" si="27"/>
        <v>0</v>
      </c>
      <c r="N353" s="52">
        <f t="shared" si="28"/>
        <v>0</v>
      </c>
      <c r="O353" s="51">
        <f>SUM(Результаты!V354:W354)</f>
        <v>0</v>
      </c>
      <c r="P353" s="52">
        <f t="shared" si="29"/>
        <v>0</v>
      </c>
    </row>
    <row r="354" spans="1:16" x14ac:dyDescent="0.25">
      <c r="A354" s="48" t="str">
        <f>Результаты!A355</f>
        <v>Красносельский</v>
      </c>
      <c r="B354" s="49">
        <f>Результаты!C355</f>
        <v>8054</v>
      </c>
      <c r="C354" s="50">
        <f>Результаты!E355</f>
        <v>0</v>
      </c>
      <c r="D354" s="49">
        <f>Результаты!H355</f>
        <v>8054352</v>
      </c>
      <c r="E354" s="51">
        <f>SUM(Результаты!J355:K355)</f>
        <v>0</v>
      </c>
      <c r="F354" s="51">
        <f>SUM(Результаты!L355:M355)</f>
        <v>0</v>
      </c>
      <c r="G354" s="51">
        <f t="shared" si="25"/>
        <v>0</v>
      </c>
      <c r="H354" s="52">
        <f t="shared" si="26"/>
        <v>0</v>
      </c>
      <c r="I354" s="51">
        <f>SUM(Результаты!N355:O355)</f>
        <v>0</v>
      </c>
      <c r="J354" s="51">
        <f>SUM(Результаты!P355:Q355)</f>
        <v>0</v>
      </c>
      <c r="K354" s="51">
        <f>SUM(Результаты!R355:S355)</f>
        <v>0</v>
      </c>
      <c r="L354" s="51">
        <f>SUM(Результаты!T355:U355)</f>
        <v>0</v>
      </c>
      <c r="M354" s="51">
        <f t="shared" si="27"/>
        <v>0</v>
      </c>
      <c r="N354" s="52">
        <f t="shared" si="28"/>
        <v>0</v>
      </c>
      <c r="O354" s="51">
        <f>SUM(Результаты!V355:W355)</f>
        <v>0</v>
      </c>
      <c r="P354" s="52">
        <f t="shared" si="29"/>
        <v>0</v>
      </c>
    </row>
    <row r="355" spans="1:16" x14ac:dyDescent="0.25">
      <c r="A355" s="48" t="str">
        <f>Результаты!A356</f>
        <v>Красносельский</v>
      </c>
      <c r="B355" s="49">
        <f>Результаты!C356</f>
        <v>8054</v>
      </c>
      <c r="C355" s="50">
        <f>Результаты!E356</f>
        <v>0</v>
      </c>
      <c r="D355" s="49">
        <f>Результаты!H356</f>
        <v>8054353</v>
      </c>
      <c r="E355" s="51">
        <f>SUM(Результаты!J356:K356)</f>
        <v>0</v>
      </c>
      <c r="F355" s="51">
        <f>SUM(Результаты!L356:M356)</f>
        <v>0</v>
      </c>
      <c r="G355" s="51">
        <f t="shared" si="25"/>
        <v>0</v>
      </c>
      <c r="H355" s="52">
        <f t="shared" si="26"/>
        <v>0</v>
      </c>
      <c r="I355" s="51">
        <f>SUM(Результаты!N356:O356)</f>
        <v>0</v>
      </c>
      <c r="J355" s="51">
        <f>SUM(Результаты!P356:Q356)</f>
        <v>0</v>
      </c>
      <c r="K355" s="51">
        <f>SUM(Результаты!R356:S356)</f>
        <v>0</v>
      </c>
      <c r="L355" s="51">
        <f>SUM(Результаты!T356:U356)</f>
        <v>0</v>
      </c>
      <c r="M355" s="51">
        <f t="shared" si="27"/>
        <v>0</v>
      </c>
      <c r="N355" s="52">
        <f t="shared" si="28"/>
        <v>0</v>
      </c>
      <c r="O355" s="51">
        <f>SUM(Результаты!V356:W356)</f>
        <v>0</v>
      </c>
      <c r="P355" s="52">
        <f t="shared" si="29"/>
        <v>0</v>
      </c>
    </row>
    <row r="356" spans="1:16" x14ac:dyDescent="0.25">
      <c r="A356" s="48" t="str">
        <f>Результаты!A357</f>
        <v>Красносельский</v>
      </c>
      <c r="B356" s="49">
        <f>Результаты!C357</f>
        <v>8054</v>
      </c>
      <c r="C356" s="50">
        <f>Результаты!E357</f>
        <v>0</v>
      </c>
      <c r="D356" s="49">
        <f>Результаты!H357</f>
        <v>8054354</v>
      </c>
      <c r="E356" s="51">
        <f>SUM(Результаты!J357:K357)</f>
        <v>0</v>
      </c>
      <c r="F356" s="51">
        <f>SUM(Результаты!L357:M357)</f>
        <v>0</v>
      </c>
      <c r="G356" s="51">
        <f t="shared" si="25"/>
        <v>0</v>
      </c>
      <c r="H356" s="52">
        <f t="shared" si="26"/>
        <v>0</v>
      </c>
      <c r="I356" s="51">
        <f>SUM(Результаты!N357:O357)</f>
        <v>0</v>
      </c>
      <c r="J356" s="51">
        <f>SUM(Результаты!P357:Q357)</f>
        <v>0</v>
      </c>
      <c r="K356" s="51">
        <f>SUM(Результаты!R357:S357)</f>
        <v>0</v>
      </c>
      <c r="L356" s="51">
        <f>SUM(Результаты!T357:U357)</f>
        <v>0</v>
      </c>
      <c r="M356" s="51">
        <f t="shared" si="27"/>
        <v>0</v>
      </c>
      <c r="N356" s="52">
        <f t="shared" si="28"/>
        <v>0</v>
      </c>
      <c r="O356" s="51">
        <f>SUM(Результаты!V357:W357)</f>
        <v>0</v>
      </c>
      <c r="P356" s="52">
        <f t="shared" si="29"/>
        <v>0</v>
      </c>
    </row>
    <row r="357" spans="1:16" x14ac:dyDescent="0.25">
      <c r="A357" s="48" t="str">
        <f>Результаты!A358</f>
        <v>Красносельский</v>
      </c>
      <c r="B357" s="49">
        <f>Результаты!C358</f>
        <v>8054</v>
      </c>
      <c r="C357" s="50">
        <f>Результаты!E358</f>
        <v>0</v>
      </c>
      <c r="D357" s="49">
        <f>Результаты!H358</f>
        <v>8054355</v>
      </c>
      <c r="E357" s="51">
        <f>SUM(Результаты!J358:K358)</f>
        <v>0</v>
      </c>
      <c r="F357" s="51">
        <f>SUM(Результаты!L358:M358)</f>
        <v>0</v>
      </c>
      <c r="G357" s="51">
        <f t="shared" si="25"/>
        <v>0</v>
      </c>
      <c r="H357" s="52">
        <f t="shared" si="26"/>
        <v>0</v>
      </c>
      <c r="I357" s="51">
        <f>SUM(Результаты!N358:O358)</f>
        <v>0</v>
      </c>
      <c r="J357" s="51">
        <f>SUM(Результаты!P358:Q358)</f>
        <v>0</v>
      </c>
      <c r="K357" s="51">
        <f>SUM(Результаты!R358:S358)</f>
        <v>0</v>
      </c>
      <c r="L357" s="51">
        <f>SUM(Результаты!T358:U358)</f>
        <v>0</v>
      </c>
      <c r="M357" s="51">
        <f t="shared" si="27"/>
        <v>0</v>
      </c>
      <c r="N357" s="52">
        <f t="shared" si="28"/>
        <v>0</v>
      </c>
      <c r="O357" s="51">
        <f>SUM(Результаты!V358:W358)</f>
        <v>0</v>
      </c>
      <c r="P357" s="52">
        <f t="shared" si="29"/>
        <v>0</v>
      </c>
    </row>
    <row r="358" spans="1:16" x14ac:dyDescent="0.25">
      <c r="A358" s="48" t="str">
        <f>Результаты!A359</f>
        <v>Красносельский</v>
      </c>
      <c r="B358" s="49">
        <f>Результаты!C359</f>
        <v>8054</v>
      </c>
      <c r="C358" s="50">
        <f>Результаты!E359</f>
        <v>0</v>
      </c>
      <c r="D358" s="49">
        <f>Результаты!H359</f>
        <v>8054356</v>
      </c>
      <c r="E358" s="51">
        <f>SUM(Результаты!J359:K359)</f>
        <v>0</v>
      </c>
      <c r="F358" s="51">
        <f>SUM(Результаты!L359:M359)</f>
        <v>0</v>
      </c>
      <c r="G358" s="51">
        <f t="shared" si="25"/>
        <v>0</v>
      </c>
      <c r="H358" s="52">
        <f t="shared" si="26"/>
        <v>0</v>
      </c>
      <c r="I358" s="51">
        <f>SUM(Результаты!N359:O359)</f>
        <v>0</v>
      </c>
      <c r="J358" s="51">
        <f>SUM(Результаты!P359:Q359)</f>
        <v>0</v>
      </c>
      <c r="K358" s="51">
        <f>SUM(Результаты!R359:S359)</f>
        <v>0</v>
      </c>
      <c r="L358" s="51">
        <f>SUM(Результаты!T359:U359)</f>
        <v>0</v>
      </c>
      <c r="M358" s="51">
        <f t="shared" si="27"/>
        <v>0</v>
      </c>
      <c r="N358" s="52">
        <f t="shared" si="28"/>
        <v>0</v>
      </c>
      <c r="O358" s="51">
        <f>SUM(Результаты!V359:W359)</f>
        <v>0</v>
      </c>
      <c r="P358" s="52">
        <f t="shared" si="29"/>
        <v>0</v>
      </c>
    </row>
    <row r="359" spans="1:16" x14ac:dyDescent="0.25">
      <c r="A359" s="48" t="str">
        <f>Результаты!A360</f>
        <v>Красносельский</v>
      </c>
      <c r="B359" s="49">
        <f>Результаты!C360</f>
        <v>8054</v>
      </c>
      <c r="C359" s="50">
        <f>Результаты!E360</f>
        <v>0</v>
      </c>
      <c r="D359" s="49">
        <f>Результаты!H360</f>
        <v>8054357</v>
      </c>
      <c r="E359" s="51">
        <f>SUM(Результаты!J360:K360)</f>
        <v>0</v>
      </c>
      <c r="F359" s="51">
        <f>SUM(Результаты!L360:M360)</f>
        <v>0</v>
      </c>
      <c r="G359" s="51">
        <f t="shared" si="25"/>
        <v>0</v>
      </c>
      <c r="H359" s="52">
        <f t="shared" si="26"/>
        <v>0</v>
      </c>
      <c r="I359" s="51">
        <f>SUM(Результаты!N360:O360)</f>
        <v>0</v>
      </c>
      <c r="J359" s="51">
        <f>SUM(Результаты!P360:Q360)</f>
        <v>0</v>
      </c>
      <c r="K359" s="51">
        <f>SUM(Результаты!R360:S360)</f>
        <v>0</v>
      </c>
      <c r="L359" s="51">
        <f>SUM(Результаты!T360:U360)</f>
        <v>0</v>
      </c>
      <c r="M359" s="51">
        <f t="shared" si="27"/>
        <v>0</v>
      </c>
      <c r="N359" s="52">
        <f t="shared" si="28"/>
        <v>0</v>
      </c>
      <c r="O359" s="51">
        <f>SUM(Результаты!V360:W360)</f>
        <v>0</v>
      </c>
      <c r="P359" s="52">
        <f t="shared" si="29"/>
        <v>0</v>
      </c>
    </row>
    <row r="360" spans="1:16" x14ac:dyDescent="0.25">
      <c r="A360" s="48" t="str">
        <f>Результаты!A361</f>
        <v>Красносельский</v>
      </c>
      <c r="B360" s="49">
        <f>Результаты!C361</f>
        <v>8054</v>
      </c>
      <c r="C360" s="50">
        <f>Результаты!E361</f>
        <v>0</v>
      </c>
      <c r="D360" s="49">
        <f>Результаты!H361</f>
        <v>8054358</v>
      </c>
      <c r="E360" s="51">
        <f>SUM(Результаты!J361:K361)</f>
        <v>0</v>
      </c>
      <c r="F360" s="51">
        <f>SUM(Результаты!L361:M361)</f>
        <v>0</v>
      </c>
      <c r="G360" s="51">
        <f t="shared" si="25"/>
        <v>0</v>
      </c>
      <c r="H360" s="52">
        <f t="shared" si="26"/>
        <v>0</v>
      </c>
      <c r="I360" s="51">
        <f>SUM(Результаты!N361:O361)</f>
        <v>0</v>
      </c>
      <c r="J360" s="51">
        <f>SUM(Результаты!P361:Q361)</f>
        <v>0</v>
      </c>
      <c r="K360" s="51">
        <f>SUM(Результаты!R361:S361)</f>
        <v>0</v>
      </c>
      <c r="L360" s="51">
        <f>SUM(Результаты!T361:U361)</f>
        <v>0</v>
      </c>
      <c r="M360" s="51">
        <f t="shared" si="27"/>
        <v>0</v>
      </c>
      <c r="N360" s="52">
        <f t="shared" si="28"/>
        <v>0</v>
      </c>
      <c r="O360" s="51">
        <f>SUM(Результаты!V361:W361)</f>
        <v>0</v>
      </c>
      <c r="P360" s="52">
        <f t="shared" si="29"/>
        <v>0</v>
      </c>
    </row>
    <row r="361" spans="1:16" x14ac:dyDescent="0.25">
      <c r="A361" s="48" t="str">
        <f>Результаты!A362</f>
        <v>Красносельский</v>
      </c>
      <c r="B361" s="49">
        <f>Результаты!C362</f>
        <v>8054</v>
      </c>
      <c r="C361" s="50">
        <f>Результаты!E362</f>
        <v>0</v>
      </c>
      <c r="D361" s="49">
        <f>Результаты!H362</f>
        <v>8054359</v>
      </c>
      <c r="E361" s="51">
        <f>SUM(Результаты!J362:K362)</f>
        <v>0</v>
      </c>
      <c r="F361" s="51">
        <f>SUM(Результаты!L362:M362)</f>
        <v>0</v>
      </c>
      <c r="G361" s="51">
        <f t="shared" si="25"/>
        <v>0</v>
      </c>
      <c r="H361" s="52">
        <f t="shared" si="26"/>
        <v>0</v>
      </c>
      <c r="I361" s="51">
        <f>SUM(Результаты!N362:O362)</f>
        <v>0</v>
      </c>
      <c r="J361" s="51">
        <f>SUM(Результаты!P362:Q362)</f>
        <v>0</v>
      </c>
      <c r="K361" s="51">
        <f>SUM(Результаты!R362:S362)</f>
        <v>0</v>
      </c>
      <c r="L361" s="51">
        <f>SUM(Результаты!T362:U362)</f>
        <v>0</v>
      </c>
      <c r="M361" s="51">
        <f t="shared" si="27"/>
        <v>0</v>
      </c>
      <c r="N361" s="52">
        <f t="shared" si="28"/>
        <v>0</v>
      </c>
      <c r="O361" s="51">
        <f>SUM(Результаты!V362:W362)</f>
        <v>0</v>
      </c>
      <c r="P361" s="52">
        <f t="shared" si="29"/>
        <v>0</v>
      </c>
    </row>
    <row r="362" spans="1:16" x14ac:dyDescent="0.25">
      <c r="A362" s="48" t="str">
        <f>Результаты!A363</f>
        <v>Красносельский</v>
      </c>
      <c r="B362" s="49">
        <f>Результаты!C363</f>
        <v>8054</v>
      </c>
      <c r="C362" s="50">
        <f>Результаты!E363</f>
        <v>0</v>
      </c>
      <c r="D362" s="49">
        <f>Результаты!H363</f>
        <v>8054360</v>
      </c>
      <c r="E362" s="51">
        <f>SUM(Результаты!J363:K363)</f>
        <v>0</v>
      </c>
      <c r="F362" s="51">
        <f>SUM(Результаты!L363:M363)</f>
        <v>0</v>
      </c>
      <c r="G362" s="51">
        <f t="shared" si="25"/>
        <v>0</v>
      </c>
      <c r="H362" s="52">
        <f t="shared" si="26"/>
        <v>0</v>
      </c>
      <c r="I362" s="51">
        <f>SUM(Результаты!N363:O363)</f>
        <v>0</v>
      </c>
      <c r="J362" s="51">
        <f>SUM(Результаты!P363:Q363)</f>
        <v>0</v>
      </c>
      <c r="K362" s="51">
        <f>SUM(Результаты!R363:S363)</f>
        <v>0</v>
      </c>
      <c r="L362" s="51">
        <f>SUM(Результаты!T363:U363)</f>
        <v>0</v>
      </c>
      <c r="M362" s="51">
        <f t="shared" si="27"/>
        <v>0</v>
      </c>
      <c r="N362" s="52">
        <f t="shared" si="28"/>
        <v>0</v>
      </c>
      <c r="O362" s="51">
        <f>SUM(Результаты!V363:W363)</f>
        <v>0</v>
      </c>
      <c r="P362" s="52">
        <f t="shared" si="29"/>
        <v>0</v>
      </c>
    </row>
    <row r="363" spans="1:16" x14ac:dyDescent="0.25">
      <c r="A363" s="48" t="str">
        <f>Результаты!A364</f>
        <v>Красносельский</v>
      </c>
      <c r="B363" s="49">
        <f>Результаты!C364</f>
        <v>8054</v>
      </c>
      <c r="C363" s="50">
        <f>Результаты!E364</f>
        <v>0</v>
      </c>
      <c r="D363" s="49">
        <f>Результаты!H364</f>
        <v>8054361</v>
      </c>
      <c r="E363" s="51">
        <f>SUM(Результаты!J364:K364)</f>
        <v>0</v>
      </c>
      <c r="F363" s="51">
        <f>SUM(Результаты!L364:M364)</f>
        <v>0</v>
      </c>
      <c r="G363" s="51">
        <f t="shared" si="25"/>
        <v>0</v>
      </c>
      <c r="H363" s="52">
        <f t="shared" si="26"/>
        <v>0</v>
      </c>
      <c r="I363" s="51">
        <f>SUM(Результаты!N364:O364)</f>
        <v>0</v>
      </c>
      <c r="J363" s="51">
        <f>SUM(Результаты!P364:Q364)</f>
        <v>0</v>
      </c>
      <c r="K363" s="51">
        <f>SUM(Результаты!R364:S364)</f>
        <v>0</v>
      </c>
      <c r="L363" s="51">
        <f>SUM(Результаты!T364:U364)</f>
        <v>0</v>
      </c>
      <c r="M363" s="51">
        <f t="shared" si="27"/>
        <v>0</v>
      </c>
      <c r="N363" s="52">
        <f t="shared" si="28"/>
        <v>0</v>
      </c>
      <c r="O363" s="51">
        <f>SUM(Результаты!V364:W364)</f>
        <v>0</v>
      </c>
      <c r="P363" s="52">
        <f t="shared" si="29"/>
        <v>0</v>
      </c>
    </row>
    <row r="364" spans="1:16" x14ac:dyDescent="0.25">
      <c r="A364" s="48" t="str">
        <f>Результаты!A365</f>
        <v>Красносельский</v>
      </c>
      <c r="B364" s="49">
        <f>Результаты!C365</f>
        <v>8054</v>
      </c>
      <c r="C364" s="50">
        <f>Результаты!E365</f>
        <v>0</v>
      </c>
      <c r="D364" s="49">
        <f>Результаты!H365</f>
        <v>8054362</v>
      </c>
      <c r="E364" s="51">
        <f>SUM(Результаты!J365:K365)</f>
        <v>0</v>
      </c>
      <c r="F364" s="51">
        <f>SUM(Результаты!L365:M365)</f>
        <v>0</v>
      </c>
      <c r="G364" s="51">
        <f t="shared" si="25"/>
        <v>0</v>
      </c>
      <c r="H364" s="52">
        <f t="shared" si="26"/>
        <v>0</v>
      </c>
      <c r="I364" s="51">
        <f>SUM(Результаты!N365:O365)</f>
        <v>0</v>
      </c>
      <c r="J364" s="51">
        <f>SUM(Результаты!P365:Q365)</f>
        <v>0</v>
      </c>
      <c r="K364" s="51">
        <f>SUM(Результаты!R365:S365)</f>
        <v>0</v>
      </c>
      <c r="L364" s="51">
        <f>SUM(Результаты!T365:U365)</f>
        <v>0</v>
      </c>
      <c r="M364" s="51">
        <f t="shared" si="27"/>
        <v>0</v>
      </c>
      <c r="N364" s="52">
        <f t="shared" si="28"/>
        <v>0</v>
      </c>
      <c r="O364" s="51">
        <f>SUM(Результаты!V365:W365)</f>
        <v>0</v>
      </c>
      <c r="P364" s="52">
        <f t="shared" si="29"/>
        <v>0</v>
      </c>
    </row>
    <row r="365" spans="1:16" x14ac:dyDescent="0.25">
      <c r="A365" s="48" t="str">
        <f>Результаты!A366</f>
        <v>Красносельский</v>
      </c>
      <c r="B365" s="49">
        <f>Результаты!C366</f>
        <v>8054</v>
      </c>
      <c r="C365" s="50">
        <f>Результаты!E366</f>
        <v>0</v>
      </c>
      <c r="D365" s="49">
        <f>Результаты!H366</f>
        <v>8054363</v>
      </c>
      <c r="E365" s="51">
        <f>SUM(Результаты!J366:K366)</f>
        <v>0</v>
      </c>
      <c r="F365" s="51">
        <f>SUM(Результаты!L366:M366)</f>
        <v>0</v>
      </c>
      <c r="G365" s="51">
        <f t="shared" si="25"/>
        <v>0</v>
      </c>
      <c r="H365" s="52">
        <f t="shared" si="26"/>
        <v>0</v>
      </c>
      <c r="I365" s="51">
        <f>SUM(Результаты!N366:O366)</f>
        <v>0</v>
      </c>
      <c r="J365" s="51">
        <f>SUM(Результаты!P366:Q366)</f>
        <v>0</v>
      </c>
      <c r="K365" s="51">
        <f>SUM(Результаты!R366:S366)</f>
        <v>0</v>
      </c>
      <c r="L365" s="51">
        <f>SUM(Результаты!T366:U366)</f>
        <v>0</v>
      </c>
      <c r="M365" s="51">
        <f t="shared" si="27"/>
        <v>0</v>
      </c>
      <c r="N365" s="52">
        <f t="shared" si="28"/>
        <v>0</v>
      </c>
      <c r="O365" s="51">
        <f>SUM(Результаты!V366:W366)</f>
        <v>0</v>
      </c>
      <c r="P365" s="52">
        <f t="shared" si="29"/>
        <v>0</v>
      </c>
    </row>
    <row r="366" spans="1:16" x14ac:dyDescent="0.25">
      <c r="A366" s="48" t="str">
        <f>Результаты!A367</f>
        <v>Красносельский</v>
      </c>
      <c r="B366" s="49">
        <f>Результаты!C367</f>
        <v>8054</v>
      </c>
      <c r="C366" s="50">
        <f>Результаты!E367</f>
        <v>0</v>
      </c>
      <c r="D366" s="49">
        <f>Результаты!H367</f>
        <v>8054364</v>
      </c>
      <c r="E366" s="51">
        <f>SUM(Результаты!J367:K367)</f>
        <v>0</v>
      </c>
      <c r="F366" s="51">
        <f>SUM(Результаты!L367:M367)</f>
        <v>0</v>
      </c>
      <c r="G366" s="51">
        <f t="shared" si="25"/>
        <v>0</v>
      </c>
      <c r="H366" s="52">
        <f t="shared" si="26"/>
        <v>0</v>
      </c>
      <c r="I366" s="51">
        <f>SUM(Результаты!N367:O367)</f>
        <v>0</v>
      </c>
      <c r="J366" s="51">
        <f>SUM(Результаты!P367:Q367)</f>
        <v>0</v>
      </c>
      <c r="K366" s="51">
        <f>SUM(Результаты!R367:S367)</f>
        <v>0</v>
      </c>
      <c r="L366" s="51">
        <f>SUM(Результаты!T367:U367)</f>
        <v>0</v>
      </c>
      <c r="M366" s="51">
        <f t="shared" si="27"/>
        <v>0</v>
      </c>
      <c r="N366" s="52">
        <f t="shared" si="28"/>
        <v>0</v>
      </c>
      <c r="O366" s="51">
        <f>SUM(Результаты!V367:W367)</f>
        <v>0</v>
      </c>
      <c r="P366" s="52">
        <f t="shared" si="29"/>
        <v>0</v>
      </c>
    </row>
    <row r="367" spans="1:16" x14ac:dyDescent="0.25">
      <c r="A367" s="48" t="str">
        <f>Результаты!A368</f>
        <v>Красносельский</v>
      </c>
      <c r="B367" s="49">
        <f>Результаты!C368</f>
        <v>8054</v>
      </c>
      <c r="C367" s="50">
        <f>Результаты!E368</f>
        <v>0</v>
      </c>
      <c r="D367" s="49">
        <f>Результаты!H368</f>
        <v>8054365</v>
      </c>
      <c r="E367" s="51">
        <f>SUM(Результаты!J368:K368)</f>
        <v>0</v>
      </c>
      <c r="F367" s="51">
        <f>SUM(Результаты!L368:M368)</f>
        <v>0</v>
      </c>
      <c r="G367" s="51">
        <f t="shared" si="25"/>
        <v>0</v>
      </c>
      <c r="H367" s="52">
        <f t="shared" si="26"/>
        <v>0</v>
      </c>
      <c r="I367" s="51">
        <f>SUM(Результаты!N368:O368)</f>
        <v>0</v>
      </c>
      <c r="J367" s="51">
        <f>SUM(Результаты!P368:Q368)</f>
        <v>0</v>
      </c>
      <c r="K367" s="51">
        <f>SUM(Результаты!R368:S368)</f>
        <v>0</v>
      </c>
      <c r="L367" s="51">
        <f>SUM(Результаты!T368:U368)</f>
        <v>0</v>
      </c>
      <c r="M367" s="51">
        <f t="shared" si="27"/>
        <v>0</v>
      </c>
      <c r="N367" s="52">
        <f t="shared" si="28"/>
        <v>0</v>
      </c>
      <c r="O367" s="51">
        <f>SUM(Результаты!V368:W368)</f>
        <v>0</v>
      </c>
      <c r="P367" s="52">
        <f t="shared" si="29"/>
        <v>0</v>
      </c>
    </row>
    <row r="368" spans="1:16" x14ac:dyDescent="0.25">
      <c r="A368" s="48" t="str">
        <f>Результаты!A369</f>
        <v>Красносельский</v>
      </c>
      <c r="B368" s="49">
        <f>Результаты!C369</f>
        <v>8054</v>
      </c>
      <c r="C368" s="50">
        <f>Результаты!E369</f>
        <v>0</v>
      </c>
      <c r="D368" s="49">
        <f>Результаты!H369</f>
        <v>8054366</v>
      </c>
      <c r="E368" s="51">
        <f>SUM(Результаты!J369:K369)</f>
        <v>0</v>
      </c>
      <c r="F368" s="51">
        <f>SUM(Результаты!L369:M369)</f>
        <v>0</v>
      </c>
      <c r="G368" s="51">
        <f t="shared" si="25"/>
        <v>0</v>
      </c>
      <c r="H368" s="52">
        <f t="shared" si="26"/>
        <v>0</v>
      </c>
      <c r="I368" s="51">
        <f>SUM(Результаты!N369:O369)</f>
        <v>0</v>
      </c>
      <c r="J368" s="51">
        <f>SUM(Результаты!P369:Q369)</f>
        <v>0</v>
      </c>
      <c r="K368" s="51">
        <f>SUM(Результаты!R369:S369)</f>
        <v>0</v>
      </c>
      <c r="L368" s="51">
        <f>SUM(Результаты!T369:U369)</f>
        <v>0</v>
      </c>
      <c r="M368" s="51">
        <f t="shared" si="27"/>
        <v>0</v>
      </c>
      <c r="N368" s="52">
        <f t="shared" si="28"/>
        <v>0</v>
      </c>
      <c r="O368" s="51">
        <f>SUM(Результаты!V369:W369)</f>
        <v>0</v>
      </c>
      <c r="P368" s="52">
        <f t="shared" si="29"/>
        <v>0</v>
      </c>
    </row>
    <row r="369" spans="1:16" x14ac:dyDescent="0.25">
      <c r="A369" s="48" t="str">
        <f>Результаты!A370</f>
        <v>Красносельский</v>
      </c>
      <c r="B369" s="49">
        <f>Результаты!C370</f>
        <v>8054</v>
      </c>
      <c r="C369" s="50">
        <f>Результаты!E370</f>
        <v>0</v>
      </c>
      <c r="D369" s="49">
        <f>Результаты!H370</f>
        <v>8054367</v>
      </c>
      <c r="E369" s="51">
        <f>SUM(Результаты!J370:K370)</f>
        <v>0</v>
      </c>
      <c r="F369" s="51">
        <f>SUM(Результаты!L370:M370)</f>
        <v>0</v>
      </c>
      <c r="G369" s="51">
        <f t="shared" si="25"/>
        <v>0</v>
      </c>
      <c r="H369" s="52">
        <f t="shared" si="26"/>
        <v>0</v>
      </c>
      <c r="I369" s="51">
        <f>SUM(Результаты!N370:O370)</f>
        <v>0</v>
      </c>
      <c r="J369" s="51">
        <f>SUM(Результаты!P370:Q370)</f>
        <v>0</v>
      </c>
      <c r="K369" s="51">
        <f>SUM(Результаты!R370:S370)</f>
        <v>0</v>
      </c>
      <c r="L369" s="51">
        <f>SUM(Результаты!T370:U370)</f>
        <v>0</v>
      </c>
      <c r="M369" s="51">
        <f t="shared" si="27"/>
        <v>0</v>
      </c>
      <c r="N369" s="52">
        <f t="shared" si="28"/>
        <v>0</v>
      </c>
      <c r="O369" s="51">
        <f>SUM(Результаты!V370:W370)</f>
        <v>0</v>
      </c>
      <c r="P369" s="52">
        <f t="shared" si="29"/>
        <v>0</v>
      </c>
    </row>
    <row r="370" spans="1:16" x14ac:dyDescent="0.25">
      <c r="A370" s="48" t="str">
        <f>Результаты!A371</f>
        <v>Красносельский</v>
      </c>
      <c r="B370" s="49">
        <f>Результаты!C371</f>
        <v>8054</v>
      </c>
      <c r="C370" s="50">
        <f>Результаты!E371</f>
        <v>0</v>
      </c>
      <c r="D370" s="49">
        <f>Результаты!H371</f>
        <v>8054368</v>
      </c>
      <c r="E370" s="51">
        <f>SUM(Результаты!J371:K371)</f>
        <v>0</v>
      </c>
      <c r="F370" s="51">
        <f>SUM(Результаты!L371:M371)</f>
        <v>0</v>
      </c>
      <c r="G370" s="51">
        <f t="shared" si="25"/>
        <v>0</v>
      </c>
      <c r="H370" s="52">
        <f t="shared" si="26"/>
        <v>0</v>
      </c>
      <c r="I370" s="51">
        <f>SUM(Результаты!N371:O371)</f>
        <v>0</v>
      </c>
      <c r="J370" s="51">
        <f>SUM(Результаты!P371:Q371)</f>
        <v>0</v>
      </c>
      <c r="K370" s="51">
        <f>SUM(Результаты!R371:S371)</f>
        <v>0</v>
      </c>
      <c r="L370" s="51">
        <f>SUM(Результаты!T371:U371)</f>
        <v>0</v>
      </c>
      <c r="M370" s="51">
        <f t="shared" si="27"/>
        <v>0</v>
      </c>
      <c r="N370" s="52">
        <f t="shared" si="28"/>
        <v>0</v>
      </c>
      <c r="O370" s="51">
        <f>SUM(Результаты!V371:W371)</f>
        <v>0</v>
      </c>
      <c r="P370" s="52">
        <f t="shared" si="29"/>
        <v>0</v>
      </c>
    </row>
    <row r="371" spans="1:16" x14ac:dyDescent="0.25">
      <c r="A371" s="48" t="str">
        <f>Результаты!A372</f>
        <v>Красносельский</v>
      </c>
      <c r="B371" s="49">
        <f>Результаты!C372</f>
        <v>8054</v>
      </c>
      <c r="C371" s="50">
        <f>Результаты!E372</f>
        <v>0</v>
      </c>
      <c r="D371" s="49">
        <f>Результаты!H372</f>
        <v>8054369</v>
      </c>
      <c r="E371" s="51">
        <f>SUM(Результаты!J372:K372)</f>
        <v>0</v>
      </c>
      <c r="F371" s="51">
        <f>SUM(Результаты!L372:M372)</f>
        <v>0</v>
      </c>
      <c r="G371" s="51">
        <f t="shared" si="25"/>
        <v>0</v>
      </c>
      <c r="H371" s="52">
        <f t="shared" si="26"/>
        <v>0</v>
      </c>
      <c r="I371" s="51">
        <f>SUM(Результаты!N372:O372)</f>
        <v>0</v>
      </c>
      <c r="J371" s="51">
        <f>SUM(Результаты!P372:Q372)</f>
        <v>0</v>
      </c>
      <c r="K371" s="51">
        <f>SUM(Результаты!R372:S372)</f>
        <v>0</v>
      </c>
      <c r="L371" s="51">
        <f>SUM(Результаты!T372:U372)</f>
        <v>0</v>
      </c>
      <c r="M371" s="51">
        <f t="shared" si="27"/>
        <v>0</v>
      </c>
      <c r="N371" s="52">
        <f t="shared" si="28"/>
        <v>0</v>
      </c>
      <c r="O371" s="51">
        <f>SUM(Результаты!V372:W372)</f>
        <v>0</v>
      </c>
      <c r="P371" s="52">
        <f t="shared" si="29"/>
        <v>0</v>
      </c>
    </row>
    <row r="372" spans="1:16" x14ac:dyDescent="0.25">
      <c r="A372" s="48" t="str">
        <f>Результаты!A373</f>
        <v>Красносельский</v>
      </c>
      <c r="B372" s="49">
        <f>Результаты!C373</f>
        <v>8054</v>
      </c>
      <c r="C372" s="50">
        <f>Результаты!E373</f>
        <v>0</v>
      </c>
      <c r="D372" s="49">
        <f>Результаты!H373</f>
        <v>8054370</v>
      </c>
      <c r="E372" s="51">
        <f>SUM(Результаты!J373:K373)</f>
        <v>0</v>
      </c>
      <c r="F372" s="51">
        <f>SUM(Результаты!L373:M373)</f>
        <v>0</v>
      </c>
      <c r="G372" s="51">
        <f t="shared" si="25"/>
        <v>0</v>
      </c>
      <c r="H372" s="52">
        <f t="shared" si="26"/>
        <v>0</v>
      </c>
      <c r="I372" s="51">
        <f>SUM(Результаты!N373:O373)</f>
        <v>0</v>
      </c>
      <c r="J372" s="51">
        <f>SUM(Результаты!P373:Q373)</f>
        <v>0</v>
      </c>
      <c r="K372" s="51">
        <f>SUM(Результаты!R373:S373)</f>
        <v>0</v>
      </c>
      <c r="L372" s="51">
        <f>SUM(Результаты!T373:U373)</f>
        <v>0</v>
      </c>
      <c r="M372" s="51">
        <f t="shared" si="27"/>
        <v>0</v>
      </c>
      <c r="N372" s="52">
        <f t="shared" si="28"/>
        <v>0</v>
      </c>
      <c r="O372" s="51">
        <f>SUM(Результаты!V373:W373)</f>
        <v>0</v>
      </c>
      <c r="P372" s="52">
        <f t="shared" si="29"/>
        <v>0</v>
      </c>
    </row>
    <row r="373" spans="1:16" x14ac:dyDescent="0.25">
      <c r="A373" s="48" t="str">
        <f>Результаты!A374</f>
        <v>Красносельский</v>
      </c>
      <c r="B373" s="49">
        <f>Результаты!C374</f>
        <v>8054</v>
      </c>
      <c r="C373" s="50">
        <f>Результаты!E374</f>
        <v>0</v>
      </c>
      <c r="D373" s="49">
        <f>Результаты!H374</f>
        <v>8054371</v>
      </c>
      <c r="E373" s="51">
        <f>SUM(Результаты!J374:K374)</f>
        <v>0</v>
      </c>
      <c r="F373" s="51">
        <f>SUM(Результаты!L374:M374)</f>
        <v>0</v>
      </c>
      <c r="G373" s="51">
        <f t="shared" si="25"/>
        <v>0</v>
      </c>
      <c r="H373" s="52">
        <f t="shared" si="26"/>
        <v>0</v>
      </c>
      <c r="I373" s="51">
        <f>SUM(Результаты!N374:O374)</f>
        <v>0</v>
      </c>
      <c r="J373" s="51">
        <f>SUM(Результаты!P374:Q374)</f>
        <v>0</v>
      </c>
      <c r="K373" s="51">
        <f>SUM(Результаты!R374:S374)</f>
        <v>0</v>
      </c>
      <c r="L373" s="51">
        <f>SUM(Результаты!T374:U374)</f>
        <v>0</v>
      </c>
      <c r="M373" s="51">
        <f t="shared" si="27"/>
        <v>0</v>
      </c>
      <c r="N373" s="52">
        <f t="shared" si="28"/>
        <v>0</v>
      </c>
      <c r="O373" s="51">
        <f>SUM(Результаты!V374:W374)</f>
        <v>0</v>
      </c>
      <c r="P373" s="52">
        <f t="shared" si="29"/>
        <v>0</v>
      </c>
    </row>
    <row r="374" spans="1:16" x14ac:dyDescent="0.25">
      <c r="A374" s="48" t="str">
        <f>Результаты!A375</f>
        <v>Красносельский</v>
      </c>
      <c r="B374" s="49">
        <f>Результаты!C375</f>
        <v>8054</v>
      </c>
      <c r="C374" s="50">
        <f>Результаты!E375</f>
        <v>0</v>
      </c>
      <c r="D374" s="49">
        <f>Результаты!H375</f>
        <v>8054372</v>
      </c>
      <c r="E374" s="51">
        <f>SUM(Результаты!J375:K375)</f>
        <v>0</v>
      </c>
      <c r="F374" s="51">
        <f>SUM(Результаты!L375:M375)</f>
        <v>0</v>
      </c>
      <c r="G374" s="51">
        <f t="shared" si="25"/>
        <v>0</v>
      </c>
      <c r="H374" s="52">
        <f t="shared" si="26"/>
        <v>0</v>
      </c>
      <c r="I374" s="51">
        <f>SUM(Результаты!N375:O375)</f>
        <v>0</v>
      </c>
      <c r="J374" s="51">
        <f>SUM(Результаты!P375:Q375)</f>
        <v>0</v>
      </c>
      <c r="K374" s="51">
        <f>SUM(Результаты!R375:S375)</f>
        <v>0</v>
      </c>
      <c r="L374" s="51">
        <f>SUM(Результаты!T375:U375)</f>
        <v>0</v>
      </c>
      <c r="M374" s="51">
        <f t="shared" si="27"/>
        <v>0</v>
      </c>
      <c r="N374" s="52">
        <f t="shared" si="28"/>
        <v>0</v>
      </c>
      <c r="O374" s="51">
        <f>SUM(Результаты!V375:W375)</f>
        <v>0</v>
      </c>
      <c r="P374" s="52">
        <f t="shared" si="29"/>
        <v>0</v>
      </c>
    </row>
    <row r="375" spans="1:16" x14ac:dyDescent="0.25">
      <c r="A375" s="48" t="str">
        <f>Результаты!A376</f>
        <v>Красносельский</v>
      </c>
      <c r="B375" s="49">
        <f>Результаты!C376</f>
        <v>8054</v>
      </c>
      <c r="C375" s="50">
        <f>Результаты!E376</f>
        <v>0</v>
      </c>
      <c r="D375" s="49">
        <f>Результаты!H376</f>
        <v>8054373</v>
      </c>
      <c r="E375" s="51">
        <f>SUM(Результаты!J376:K376)</f>
        <v>0</v>
      </c>
      <c r="F375" s="51">
        <f>SUM(Результаты!L376:M376)</f>
        <v>0</v>
      </c>
      <c r="G375" s="51">
        <f t="shared" si="25"/>
        <v>0</v>
      </c>
      <c r="H375" s="52">
        <f t="shared" si="26"/>
        <v>0</v>
      </c>
      <c r="I375" s="51">
        <f>SUM(Результаты!N376:O376)</f>
        <v>0</v>
      </c>
      <c r="J375" s="51">
        <f>SUM(Результаты!P376:Q376)</f>
        <v>0</v>
      </c>
      <c r="K375" s="51">
        <f>SUM(Результаты!R376:S376)</f>
        <v>0</v>
      </c>
      <c r="L375" s="51">
        <f>SUM(Результаты!T376:U376)</f>
        <v>0</v>
      </c>
      <c r="M375" s="51">
        <f t="shared" si="27"/>
        <v>0</v>
      </c>
      <c r="N375" s="52">
        <f t="shared" si="28"/>
        <v>0</v>
      </c>
      <c r="O375" s="51">
        <f>SUM(Результаты!V376:W376)</f>
        <v>0</v>
      </c>
      <c r="P375" s="52">
        <f t="shared" si="29"/>
        <v>0</v>
      </c>
    </row>
    <row r="376" spans="1:16" x14ac:dyDescent="0.25">
      <c r="A376" s="48" t="str">
        <f>Результаты!A377</f>
        <v>Красносельский</v>
      </c>
      <c r="B376" s="49">
        <f>Результаты!C377</f>
        <v>8054</v>
      </c>
      <c r="C376" s="50">
        <f>Результаты!E377</f>
        <v>0</v>
      </c>
      <c r="D376" s="49">
        <f>Результаты!H377</f>
        <v>8054374</v>
      </c>
      <c r="E376" s="51">
        <f>SUM(Результаты!J377:K377)</f>
        <v>0</v>
      </c>
      <c r="F376" s="51">
        <f>SUM(Результаты!L377:M377)</f>
        <v>0</v>
      </c>
      <c r="G376" s="51">
        <f t="shared" si="25"/>
        <v>0</v>
      </c>
      <c r="H376" s="52">
        <f t="shared" si="26"/>
        <v>0</v>
      </c>
      <c r="I376" s="51">
        <f>SUM(Результаты!N377:O377)</f>
        <v>0</v>
      </c>
      <c r="J376" s="51">
        <f>SUM(Результаты!P377:Q377)</f>
        <v>0</v>
      </c>
      <c r="K376" s="51">
        <f>SUM(Результаты!R377:S377)</f>
        <v>0</v>
      </c>
      <c r="L376" s="51">
        <f>SUM(Результаты!T377:U377)</f>
        <v>0</v>
      </c>
      <c r="M376" s="51">
        <f t="shared" si="27"/>
        <v>0</v>
      </c>
      <c r="N376" s="52">
        <f t="shared" si="28"/>
        <v>0</v>
      </c>
      <c r="O376" s="51">
        <f>SUM(Результаты!V377:W377)</f>
        <v>0</v>
      </c>
      <c r="P376" s="52">
        <f t="shared" si="29"/>
        <v>0</v>
      </c>
    </row>
    <row r="377" spans="1:16" x14ac:dyDescent="0.25">
      <c r="A377" s="48" t="str">
        <f>Результаты!A378</f>
        <v>Красносельский</v>
      </c>
      <c r="B377" s="49">
        <f>Результаты!C378</f>
        <v>8054</v>
      </c>
      <c r="C377" s="50">
        <f>Результаты!E378</f>
        <v>0</v>
      </c>
      <c r="D377" s="49">
        <f>Результаты!H378</f>
        <v>8054375</v>
      </c>
      <c r="E377" s="51">
        <f>SUM(Результаты!J378:K378)</f>
        <v>0</v>
      </c>
      <c r="F377" s="51">
        <f>SUM(Результаты!L378:M378)</f>
        <v>0</v>
      </c>
      <c r="G377" s="51">
        <f t="shared" si="25"/>
        <v>0</v>
      </c>
      <c r="H377" s="52">
        <f t="shared" si="26"/>
        <v>0</v>
      </c>
      <c r="I377" s="51">
        <f>SUM(Результаты!N378:O378)</f>
        <v>0</v>
      </c>
      <c r="J377" s="51">
        <f>SUM(Результаты!P378:Q378)</f>
        <v>0</v>
      </c>
      <c r="K377" s="51">
        <f>SUM(Результаты!R378:S378)</f>
        <v>0</v>
      </c>
      <c r="L377" s="51">
        <f>SUM(Результаты!T378:U378)</f>
        <v>0</v>
      </c>
      <c r="M377" s="51">
        <f t="shared" si="27"/>
        <v>0</v>
      </c>
      <c r="N377" s="52">
        <f t="shared" si="28"/>
        <v>0</v>
      </c>
      <c r="O377" s="51">
        <f>SUM(Результаты!V378:W378)</f>
        <v>0</v>
      </c>
      <c r="P377" s="52">
        <f t="shared" si="29"/>
        <v>0</v>
      </c>
    </row>
    <row r="378" spans="1:16" x14ac:dyDescent="0.25">
      <c r="A378" s="48" t="str">
        <f>Результаты!A379</f>
        <v>Красносельский</v>
      </c>
      <c r="B378" s="49">
        <f>Результаты!C379</f>
        <v>8054</v>
      </c>
      <c r="C378" s="50">
        <f>Результаты!E379</f>
        <v>0</v>
      </c>
      <c r="D378" s="49">
        <f>Результаты!H379</f>
        <v>8054376</v>
      </c>
      <c r="E378" s="51">
        <f>SUM(Результаты!J379:K379)</f>
        <v>0</v>
      </c>
      <c r="F378" s="51">
        <f>SUM(Результаты!L379:M379)</f>
        <v>0</v>
      </c>
      <c r="G378" s="51">
        <f t="shared" si="25"/>
        <v>0</v>
      </c>
      <c r="H378" s="52">
        <f t="shared" si="26"/>
        <v>0</v>
      </c>
      <c r="I378" s="51">
        <f>SUM(Результаты!N379:O379)</f>
        <v>0</v>
      </c>
      <c r="J378" s="51">
        <f>SUM(Результаты!P379:Q379)</f>
        <v>0</v>
      </c>
      <c r="K378" s="51">
        <f>SUM(Результаты!R379:S379)</f>
        <v>0</v>
      </c>
      <c r="L378" s="51">
        <f>SUM(Результаты!T379:U379)</f>
        <v>0</v>
      </c>
      <c r="M378" s="51">
        <f t="shared" si="27"/>
        <v>0</v>
      </c>
      <c r="N378" s="52">
        <f t="shared" si="28"/>
        <v>0</v>
      </c>
      <c r="O378" s="51">
        <f>SUM(Результаты!V379:W379)</f>
        <v>0</v>
      </c>
      <c r="P378" s="52">
        <f t="shared" si="29"/>
        <v>0</v>
      </c>
    </row>
    <row r="379" spans="1:16" x14ac:dyDescent="0.25">
      <c r="A379" s="48" t="str">
        <f>Результаты!A380</f>
        <v>Красносельский</v>
      </c>
      <c r="B379" s="49">
        <f>Результаты!C380</f>
        <v>8054</v>
      </c>
      <c r="C379" s="50">
        <f>Результаты!E380</f>
        <v>0</v>
      </c>
      <c r="D379" s="49">
        <f>Результаты!H380</f>
        <v>8054377</v>
      </c>
      <c r="E379" s="51">
        <f>SUM(Результаты!J380:K380)</f>
        <v>0</v>
      </c>
      <c r="F379" s="51">
        <f>SUM(Результаты!L380:M380)</f>
        <v>0</v>
      </c>
      <c r="G379" s="51">
        <f t="shared" si="25"/>
        <v>0</v>
      </c>
      <c r="H379" s="52">
        <f t="shared" si="26"/>
        <v>0</v>
      </c>
      <c r="I379" s="51">
        <f>SUM(Результаты!N380:O380)</f>
        <v>0</v>
      </c>
      <c r="J379" s="51">
        <f>SUM(Результаты!P380:Q380)</f>
        <v>0</v>
      </c>
      <c r="K379" s="51">
        <f>SUM(Результаты!R380:S380)</f>
        <v>0</v>
      </c>
      <c r="L379" s="51">
        <f>SUM(Результаты!T380:U380)</f>
        <v>0</v>
      </c>
      <c r="M379" s="51">
        <f t="shared" si="27"/>
        <v>0</v>
      </c>
      <c r="N379" s="52">
        <f t="shared" si="28"/>
        <v>0</v>
      </c>
      <c r="O379" s="51">
        <f>SUM(Результаты!V380:W380)</f>
        <v>0</v>
      </c>
      <c r="P379" s="52">
        <f t="shared" si="29"/>
        <v>0</v>
      </c>
    </row>
    <row r="380" spans="1:16" x14ac:dyDescent="0.25">
      <c r="A380" s="48" t="str">
        <f>Результаты!A381</f>
        <v>Красносельский</v>
      </c>
      <c r="B380" s="49">
        <f>Результаты!C381</f>
        <v>8054</v>
      </c>
      <c r="C380" s="50">
        <f>Результаты!E381</f>
        <v>0</v>
      </c>
      <c r="D380" s="49">
        <f>Результаты!H381</f>
        <v>8054378</v>
      </c>
      <c r="E380" s="51">
        <f>SUM(Результаты!J381:K381)</f>
        <v>0</v>
      </c>
      <c r="F380" s="51">
        <f>SUM(Результаты!L381:M381)</f>
        <v>0</v>
      </c>
      <c r="G380" s="51">
        <f t="shared" si="25"/>
        <v>0</v>
      </c>
      <c r="H380" s="52">
        <f t="shared" si="26"/>
        <v>0</v>
      </c>
      <c r="I380" s="51">
        <f>SUM(Результаты!N381:O381)</f>
        <v>0</v>
      </c>
      <c r="J380" s="51">
        <f>SUM(Результаты!P381:Q381)</f>
        <v>0</v>
      </c>
      <c r="K380" s="51">
        <f>SUM(Результаты!R381:S381)</f>
        <v>0</v>
      </c>
      <c r="L380" s="51">
        <f>SUM(Результаты!T381:U381)</f>
        <v>0</v>
      </c>
      <c r="M380" s="51">
        <f t="shared" si="27"/>
        <v>0</v>
      </c>
      <c r="N380" s="52">
        <f t="shared" si="28"/>
        <v>0</v>
      </c>
      <c r="O380" s="51">
        <f>SUM(Результаты!V381:W381)</f>
        <v>0</v>
      </c>
      <c r="P380" s="52">
        <f t="shared" si="29"/>
        <v>0</v>
      </c>
    </row>
    <row r="381" spans="1:16" x14ac:dyDescent="0.25">
      <c r="A381" s="48" t="str">
        <f>Результаты!A382</f>
        <v>Красносельский</v>
      </c>
      <c r="B381" s="49">
        <f>Результаты!C382</f>
        <v>8054</v>
      </c>
      <c r="C381" s="50">
        <f>Результаты!E382</f>
        <v>0</v>
      </c>
      <c r="D381" s="49">
        <f>Результаты!H382</f>
        <v>8054379</v>
      </c>
      <c r="E381" s="51">
        <f>SUM(Результаты!J382:K382)</f>
        <v>0</v>
      </c>
      <c r="F381" s="51">
        <f>SUM(Результаты!L382:M382)</f>
        <v>0</v>
      </c>
      <c r="G381" s="51">
        <f t="shared" si="25"/>
        <v>0</v>
      </c>
      <c r="H381" s="52">
        <f t="shared" si="26"/>
        <v>0</v>
      </c>
      <c r="I381" s="51">
        <f>SUM(Результаты!N382:O382)</f>
        <v>0</v>
      </c>
      <c r="J381" s="51">
        <f>SUM(Результаты!P382:Q382)</f>
        <v>0</v>
      </c>
      <c r="K381" s="51">
        <f>SUM(Результаты!R382:S382)</f>
        <v>0</v>
      </c>
      <c r="L381" s="51">
        <f>SUM(Результаты!T382:U382)</f>
        <v>0</v>
      </c>
      <c r="M381" s="51">
        <f t="shared" si="27"/>
        <v>0</v>
      </c>
      <c r="N381" s="52">
        <f t="shared" si="28"/>
        <v>0</v>
      </c>
      <c r="O381" s="51">
        <f>SUM(Результаты!V382:W382)</f>
        <v>0</v>
      </c>
      <c r="P381" s="52">
        <f t="shared" si="29"/>
        <v>0</v>
      </c>
    </row>
    <row r="382" spans="1:16" x14ac:dyDescent="0.25">
      <c r="A382" s="48" t="str">
        <f>Результаты!A383</f>
        <v>Красносельский</v>
      </c>
      <c r="B382" s="49">
        <f>Результаты!C383</f>
        <v>8054</v>
      </c>
      <c r="C382" s="50">
        <f>Результаты!E383</f>
        <v>0</v>
      </c>
      <c r="D382" s="49">
        <f>Результаты!H383</f>
        <v>8054380</v>
      </c>
      <c r="E382" s="51">
        <f>SUM(Результаты!J383:K383)</f>
        <v>0</v>
      </c>
      <c r="F382" s="51">
        <f>SUM(Результаты!L383:M383)</f>
        <v>0</v>
      </c>
      <c r="G382" s="51">
        <f t="shared" si="25"/>
        <v>0</v>
      </c>
      <c r="H382" s="52">
        <f t="shared" si="26"/>
        <v>0</v>
      </c>
      <c r="I382" s="51">
        <f>SUM(Результаты!N383:O383)</f>
        <v>0</v>
      </c>
      <c r="J382" s="51">
        <f>SUM(Результаты!P383:Q383)</f>
        <v>0</v>
      </c>
      <c r="K382" s="51">
        <f>SUM(Результаты!R383:S383)</f>
        <v>0</v>
      </c>
      <c r="L382" s="51">
        <f>SUM(Результаты!T383:U383)</f>
        <v>0</v>
      </c>
      <c r="M382" s="51">
        <f t="shared" si="27"/>
        <v>0</v>
      </c>
      <c r="N382" s="52">
        <f t="shared" si="28"/>
        <v>0</v>
      </c>
      <c r="O382" s="51">
        <f>SUM(Результаты!V383:W383)</f>
        <v>0</v>
      </c>
      <c r="P382" s="52">
        <f t="shared" si="29"/>
        <v>0</v>
      </c>
    </row>
    <row r="383" spans="1:16" x14ac:dyDescent="0.25">
      <c r="A383" s="48" t="str">
        <f>Результаты!A384</f>
        <v>Красносельский</v>
      </c>
      <c r="B383" s="49">
        <f>Результаты!C384</f>
        <v>8054</v>
      </c>
      <c r="C383" s="50">
        <f>Результаты!E384</f>
        <v>0</v>
      </c>
      <c r="D383" s="49">
        <f>Результаты!H384</f>
        <v>8054381</v>
      </c>
      <c r="E383" s="51">
        <f>SUM(Результаты!J384:K384)</f>
        <v>0</v>
      </c>
      <c r="F383" s="51">
        <f>SUM(Результаты!L384:M384)</f>
        <v>0</v>
      </c>
      <c r="G383" s="51">
        <f t="shared" si="25"/>
        <v>0</v>
      </c>
      <c r="H383" s="52">
        <f t="shared" si="26"/>
        <v>0</v>
      </c>
      <c r="I383" s="51">
        <f>SUM(Результаты!N384:O384)</f>
        <v>0</v>
      </c>
      <c r="J383" s="51">
        <f>SUM(Результаты!P384:Q384)</f>
        <v>0</v>
      </c>
      <c r="K383" s="51">
        <f>SUM(Результаты!R384:S384)</f>
        <v>0</v>
      </c>
      <c r="L383" s="51">
        <f>SUM(Результаты!T384:U384)</f>
        <v>0</v>
      </c>
      <c r="M383" s="51">
        <f t="shared" si="27"/>
        <v>0</v>
      </c>
      <c r="N383" s="52">
        <f t="shared" si="28"/>
        <v>0</v>
      </c>
      <c r="O383" s="51">
        <f>SUM(Результаты!V384:W384)</f>
        <v>0</v>
      </c>
      <c r="P383" s="52">
        <f t="shared" si="29"/>
        <v>0</v>
      </c>
    </row>
    <row r="384" spans="1:16" x14ac:dyDescent="0.25">
      <c r="A384" s="48" t="str">
        <f>Результаты!A385</f>
        <v>Красносельский</v>
      </c>
      <c r="B384" s="49">
        <f>Результаты!C385</f>
        <v>8054</v>
      </c>
      <c r="C384" s="50">
        <f>Результаты!E385</f>
        <v>0</v>
      </c>
      <c r="D384" s="49">
        <f>Результаты!H385</f>
        <v>8054382</v>
      </c>
      <c r="E384" s="51">
        <f>SUM(Результаты!J385:K385)</f>
        <v>0</v>
      </c>
      <c r="F384" s="51">
        <f>SUM(Результаты!L385:M385)</f>
        <v>0</v>
      </c>
      <c r="G384" s="51">
        <f t="shared" si="25"/>
        <v>0</v>
      </c>
      <c r="H384" s="52">
        <f t="shared" si="26"/>
        <v>0</v>
      </c>
      <c r="I384" s="51">
        <f>SUM(Результаты!N385:O385)</f>
        <v>0</v>
      </c>
      <c r="J384" s="51">
        <f>SUM(Результаты!P385:Q385)</f>
        <v>0</v>
      </c>
      <c r="K384" s="51">
        <f>SUM(Результаты!R385:S385)</f>
        <v>0</v>
      </c>
      <c r="L384" s="51">
        <f>SUM(Результаты!T385:U385)</f>
        <v>0</v>
      </c>
      <c r="M384" s="51">
        <f t="shared" si="27"/>
        <v>0</v>
      </c>
      <c r="N384" s="52">
        <f t="shared" si="28"/>
        <v>0</v>
      </c>
      <c r="O384" s="51">
        <f>SUM(Результаты!V385:W385)</f>
        <v>0</v>
      </c>
      <c r="P384" s="52">
        <f t="shared" si="29"/>
        <v>0</v>
      </c>
    </row>
    <row r="385" spans="1:16" x14ac:dyDescent="0.25">
      <c r="A385" s="48" t="str">
        <f>Результаты!A386</f>
        <v>Красносельский</v>
      </c>
      <c r="B385" s="49">
        <f>Результаты!C386</f>
        <v>8054</v>
      </c>
      <c r="C385" s="50">
        <f>Результаты!E386</f>
        <v>0</v>
      </c>
      <c r="D385" s="49">
        <f>Результаты!H386</f>
        <v>8054383</v>
      </c>
      <c r="E385" s="51">
        <f>SUM(Результаты!J386:K386)</f>
        <v>0</v>
      </c>
      <c r="F385" s="51">
        <f>SUM(Результаты!L386:M386)</f>
        <v>0</v>
      </c>
      <c r="G385" s="51">
        <f t="shared" si="25"/>
        <v>0</v>
      </c>
      <c r="H385" s="52">
        <f t="shared" si="26"/>
        <v>0</v>
      </c>
      <c r="I385" s="51">
        <f>SUM(Результаты!N386:O386)</f>
        <v>0</v>
      </c>
      <c r="J385" s="51">
        <f>SUM(Результаты!P386:Q386)</f>
        <v>0</v>
      </c>
      <c r="K385" s="51">
        <f>SUM(Результаты!R386:S386)</f>
        <v>0</v>
      </c>
      <c r="L385" s="51">
        <f>SUM(Результаты!T386:U386)</f>
        <v>0</v>
      </c>
      <c r="M385" s="51">
        <f t="shared" si="27"/>
        <v>0</v>
      </c>
      <c r="N385" s="52">
        <f t="shared" si="28"/>
        <v>0</v>
      </c>
      <c r="O385" s="51">
        <f>SUM(Результаты!V386:W386)</f>
        <v>0</v>
      </c>
      <c r="P385" s="52">
        <f t="shared" si="29"/>
        <v>0</v>
      </c>
    </row>
    <row r="386" spans="1:16" x14ac:dyDescent="0.25">
      <c r="A386" s="48" t="str">
        <f>Результаты!A387</f>
        <v>Красносельский</v>
      </c>
      <c r="B386" s="49">
        <f>Результаты!C387</f>
        <v>8054</v>
      </c>
      <c r="C386" s="50">
        <f>Результаты!E387</f>
        <v>0</v>
      </c>
      <c r="D386" s="49">
        <f>Результаты!H387</f>
        <v>8054384</v>
      </c>
      <c r="E386" s="51">
        <f>SUM(Результаты!J387:K387)</f>
        <v>0</v>
      </c>
      <c r="F386" s="51">
        <f>SUM(Результаты!L387:M387)</f>
        <v>0</v>
      </c>
      <c r="G386" s="51">
        <f t="shared" si="25"/>
        <v>0</v>
      </c>
      <c r="H386" s="52">
        <f t="shared" si="26"/>
        <v>0</v>
      </c>
      <c r="I386" s="51">
        <f>SUM(Результаты!N387:O387)</f>
        <v>0</v>
      </c>
      <c r="J386" s="51">
        <f>SUM(Результаты!P387:Q387)</f>
        <v>0</v>
      </c>
      <c r="K386" s="51">
        <f>SUM(Результаты!R387:S387)</f>
        <v>0</v>
      </c>
      <c r="L386" s="51">
        <f>SUM(Результаты!T387:U387)</f>
        <v>0</v>
      </c>
      <c r="M386" s="51">
        <f t="shared" si="27"/>
        <v>0</v>
      </c>
      <c r="N386" s="52">
        <f t="shared" si="28"/>
        <v>0</v>
      </c>
      <c r="O386" s="51">
        <f>SUM(Результаты!V387:W387)</f>
        <v>0</v>
      </c>
      <c r="P386" s="52">
        <f t="shared" si="29"/>
        <v>0</v>
      </c>
    </row>
    <row r="387" spans="1:16" x14ac:dyDescent="0.25">
      <c r="A387" s="48" t="str">
        <f>Результаты!A388</f>
        <v>Красносельский</v>
      </c>
      <c r="B387" s="49">
        <f>Результаты!C388</f>
        <v>8054</v>
      </c>
      <c r="C387" s="50">
        <f>Результаты!E388</f>
        <v>0</v>
      </c>
      <c r="D387" s="49">
        <f>Результаты!H388</f>
        <v>8054385</v>
      </c>
      <c r="E387" s="51">
        <f>SUM(Результаты!J388:K388)</f>
        <v>0</v>
      </c>
      <c r="F387" s="51">
        <f>SUM(Результаты!L388:M388)</f>
        <v>0</v>
      </c>
      <c r="G387" s="51">
        <f t="shared" si="25"/>
        <v>0</v>
      </c>
      <c r="H387" s="52">
        <f t="shared" si="26"/>
        <v>0</v>
      </c>
      <c r="I387" s="51">
        <f>SUM(Результаты!N388:O388)</f>
        <v>0</v>
      </c>
      <c r="J387" s="51">
        <f>SUM(Результаты!P388:Q388)</f>
        <v>0</v>
      </c>
      <c r="K387" s="51">
        <f>SUM(Результаты!R388:S388)</f>
        <v>0</v>
      </c>
      <c r="L387" s="51">
        <f>SUM(Результаты!T388:U388)</f>
        <v>0</v>
      </c>
      <c r="M387" s="51">
        <f t="shared" si="27"/>
        <v>0</v>
      </c>
      <c r="N387" s="52">
        <f t="shared" si="28"/>
        <v>0</v>
      </c>
      <c r="O387" s="51">
        <f>SUM(Результаты!V388:W388)</f>
        <v>0</v>
      </c>
      <c r="P387" s="52">
        <f t="shared" si="29"/>
        <v>0</v>
      </c>
    </row>
    <row r="388" spans="1:16" x14ac:dyDescent="0.25">
      <c r="A388" s="48" t="str">
        <f>Результаты!A389</f>
        <v>Красносельский</v>
      </c>
      <c r="B388" s="49">
        <f>Результаты!C389</f>
        <v>8054</v>
      </c>
      <c r="C388" s="50">
        <f>Результаты!E389</f>
        <v>0</v>
      </c>
      <c r="D388" s="49">
        <f>Результаты!H389</f>
        <v>8054386</v>
      </c>
      <c r="E388" s="51">
        <f>SUM(Результаты!J389:K389)</f>
        <v>0</v>
      </c>
      <c r="F388" s="51">
        <f>SUM(Результаты!L389:M389)</f>
        <v>0</v>
      </c>
      <c r="G388" s="51">
        <f t="shared" ref="G388:G451" si="30">SUM(E388:F388)</f>
        <v>0</v>
      </c>
      <c r="H388" s="52">
        <f t="shared" ref="H388:H451" si="31">G388*100/3</f>
        <v>0</v>
      </c>
      <c r="I388" s="51">
        <f>SUM(Результаты!N389:O389)</f>
        <v>0</v>
      </c>
      <c r="J388" s="51">
        <f>SUM(Результаты!P389:Q389)</f>
        <v>0</v>
      </c>
      <c r="K388" s="51">
        <f>SUM(Результаты!R389:S389)</f>
        <v>0</v>
      </c>
      <c r="L388" s="51">
        <f>SUM(Результаты!T389:U389)</f>
        <v>0</v>
      </c>
      <c r="M388" s="51">
        <f t="shared" ref="M388:M451" si="32">SUM(I388:L388)</f>
        <v>0</v>
      </c>
      <c r="N388" s="52">
        <f t="shared" ref="N388:N451" si="33">M388*100/6</f>
        <v>0</v>
      </c>
      <c r="O388" s="51">
        <f>SUM(Результаты!V389:W389)</f>
        <v>0</v>
      </c>
      <c r="P388" s="52">
        <f t="shared" ref="P388:P451" si="34">O388*100/2</f>
        <v>0</v>
      </c>
    </row>
    <row r="389" spans="1:16" x14ac:dyDescent="0.25">
      <c r="A389" s="48" t="str">
        <f>Результаты!A390</f>
        <v>Красносельский</v>
      </c>
      <c r="B389" s="49">
        <f>Результаты!C390</f>
        <v>8054</v>
      </c>
      <c r="C389" s="50">
        <f>Результаты!E390</f>
        <v>0</v>
      </c>
      <c r="D389" s="49">
        <f>Результаты!H390</f>
        <v>8054387</v>
      </c>
      <c r="E389" s="51">
        <f>SUM(Результаты!J390:K390)</f>
        <v>0</v>
      </c>
      <c r="F389" s="51">
        <f>SUM(Результаты!L390:M390)</f>
        <v>0</v>
      </c>
      <c r="G389" s="51">
        <f t="shared" si="30"/>
        <v>0</v>
      </c>
      <c r="H389" s="52">
        <f t="shared" si="31"/>
        <v>0</v>
      </c>
      <c r="I389" s="51">
        <f>SUM(Результаты!N390:O390)</f>
        <v>0</v>
      </c>
      <c r="J389" s="51">
        <f>SUM(Результаты!P390:Q390)</f>
        <v>0</v>
      </c>
      <c r="K389" s="51">
        <f>SUM(Результаты!R390:S390)</f>
        <v>0</v>
      </c>
      <c r="L389" s="51">
        <f>SUM(Результаты!T390:U390)</f>
        <v>0</v>
      </c>
      <c r="M389" s="51">
        <f t="shared" si="32"/>
        <v>0</v>
      </c>
      <c r="N389" s="52">
        <f t="shared" si="33"/>
        <v>0</v>
      </c>
      <c r="O389" s="51">
        <f>SUM(Результаты!V390:W390)</f>
        <v>0</v>
      </c>
      <c r="P389" s="52">
        <f t="shared" si="34"/>
        <v>0</v>
      </c>
    </row>
    <row r="390" spans="1:16" x14ac:dyDescent="0.25">
      <c r="A390" s="48" t="str">
        <f>Результаты!A391</f>
        <v>Красносельский</v>
      </c>
      <c r="B390" s="49">
        <f>Результаты!C391</f>
        <v>8054</v>
      </c>
      <c r="C390" s="50">
        <f>Результаты!E391</f>
        <v>0</v>
      </c>
      <c r="D390" s="49">
        <f>Результаты!H391</f>
        <v>8054388</v>
      </c>
      <c r="E390" s="51">
        <f>SUM(Результаты!J391:K391)</f>
        <v>0</v>
      </c>
      <c r="F390" s="51">
        <f>SUM(Результаты!L391:M391)</f>
        <v>0</v>
      </c>
      <c r="G390" s="51">
        <f t="shared" si="30"/>
        <v>0</v>
      </c>
      <c r="H390" s="52">
        <f t="shared" si="31"/>
        <v>0</v>
      </c>
      <c r="I390" s="51">
        <f>SUM(Результаты!N391:O391)</f>
        <v>0</v>
      </c>
      <c r="J390" s="51">
        <f>SUM(Результаты!P391:Q391)</f>
        <v>0</v>
      </c>
      <c r="K390" s="51">
        <f>SUM(Результаты!R391:S391)</f>
        <v>0</v>
      </c>
      <c r="L390" s="51">
        <f>SUM(Результаты!T391:U391)</f>
        <v>0</v>
      </c>
      <c r="M390" s="51">
        <f t="shared" si="32"/>
        <v>0</v>
      </c>
      <c r="N390" s="52">
        <f t="shared" si="33"/>
        <v>0</v>
      </c>
      <c r="O390" s="51">
        <f>SUM(Результаты!V391:W391)</f>
        <v>0</v>
      </c>
      <c r="P390" s="52">
        <f t="shared" si="34"/>
        <v>0</v>
      </c>
    </row>
    <row r="391" spans="1:16" x14ac:dyDescent="0.25">
      <c r="A391" s="48" t="str">
        <f>Результаты!A392</f>
        <v>Красносельский</v>
      </c>
      <c r="B391" s="49">
        <f>Результаты!C392</f>
        <v>8054</v>
      </c>
      <c r="C391" s="50">
        <f>Результаты!E392</f>
        <v>0</v>
      </c>
      <c r="D391" s="49">
        <f>Результаты!H392</f>
        <v>8054389</v>
      </c>
      <c r="E391" s="51">
        <f>SUM(Результаты!J392:K392)</f>
        <v>0</v>
      </c>
      <c r="F391" s="51">
        <f>SUM(Результаты!L392:M392)</f>
        <v>0</v>
      </c>
      <c r="G391" s="51">
        <f t="shared" si="30"/>
        <v>0</v>
      </c>
      <c r="H391" s="52">
        <f t="shared" si="31"/>
        <v>0</v>
      </c>
      <c r="I391" s="51">
        <f>SUM(Результаты!N392:O392)</f>
        <v>0</v>
      </c>
      <c r="J391" s="51">
        <f>SUM(Результаты!P392:Q392)</f>
        <v>0</v>
      </c>
      <c r="K391" s="51">
        <f>SUM(Результаты!R392:S392)</f>
        <v>0</v>
      </c>
      <c r="L391" s="51">
        <f>SUM(Результаты!T392:U392)</f>
        <v>0</v>
      </c>
      <c r="M391" s="51">
        <f t="shared" si="32"/>
        <v>0</v>
      </c>
      <c r="N391" s="52">
        <f t="shared" si="33"/>
        <v>0</v>
      </c>
      <c r="O391" s="51">
        <f>SUM(Результаты!V392:W392)</f>
        <v>0</v>
      </c>
      <c r="P391" s="52">
        <f t="shared" si="34"/>
        <v>0</v>
      </c>
    </row>
    <row r="392" spans="1:16" x14ac:dyDescent="0.25">
      <c r="A392" s="48" t="str">
        <f>Результаты!A393</f>
        <v>Красносельский</v>
      </c>
      <c r="B392" s="49">
        <f>Результаты!C393</f>
        <v>8054</v>
      </c>
      <c r="C392" s="50">
        <f>Результаты!E393</f>
        <v>0</v>
      </c>
      <c r="D392" s="49">
        <f>Результаты!H393</f>
        <v>8054390</v>
      </c>
      <c r="E392" s="51">
        <f>SUM(Результаты!J393:K393)</f>
        <v>0</v>
      </c>
      <c r="F392" s="51">
        <f>SUM(Результаты!L393:M393)</f>
        <v>0</v>
      </c>
      <c r="G392" s="51">
        <f t="shared" si="30"/>
        <v>0</v>
      </c>
      <c r="H392" s="52">
        <f t="shared" si="31"/>
        <v>0</v>
      </c>
      <c r="I392" s="51">
        <f>SUM(Результаты!N393:O393)</f>
        <v>0</v>
      </c>
      <c r="J392" s="51">
        <f>SUM(Результаты!P393:Q393)</f>
        <v>0</v>
      </c>
      <c r="K392" s="51">
        <f>SUM(Результаты!R393:S393)</f>
        <v>0</v>
      </c>
      <c r="L392" s="51">
        <f>SUM(Результаты!T393:U393)</f>
        <v>0</v>
      </c>
      <c r="M392" s="51">
        <f t="shared" si="32"/>
        <v>0</v>
      </c>
      <c r="N392" s="52">
        <f t="shared" si="33"/>
        <v>0</v>
      </c>
      <c r="O392" s="51">
        <f>SUM(Результаты!V393:W393)</f>
        <v>0</v>
      </c>
      <c r="P392" s="52">
        <f t="shared" si="34"/>
        <v>0</v>
      </c>
    </row>
    <row r="393" spans="1:16" x14ac:dyDescent="0.25">
      <c r="A393" s="48" t="str">
        <f>Результаты!A394</f>
        <v>Красносельский</v>
      </c>
      <c r="B393" s="49">
        <f>Результаты!C394</f>
        <v>8054</v>
      </c>
      <c r="C393" s="50">
        <f>Результаты!E394</f>
        <v>0</v>
      </c>
      <c r="D393" s="49">
        <f>Результаты!H394</f>
        <v>8054391</v>
      </c>
      <c r="E393" s="51">
        <f>SUM(Результаты!J394:K394)</f>
        <v>0</v>
      </c>
      <c r="F393" s="51">
        <f>SUM(Результаты!L394:M394)</f>
        <v>0</v>
      </c>
      <c r="G393" s="51">
        <f t="shared" si="30"/>
        <v>0</v>
      </c>
      <c r="H393" s="52">
        <f t="shared" si="31"/>
        <v>0</v>
      </c>
      <c r="I393" s="51">
        <f>SUM(Результаты!N394:O394)</f>
        <v>0</v>
      </c>
      <c r="J393" s="51">
        <f>SUM(Результаты!P394:Q394)</f>
        <v>0</v>
      </c>
      <c r="K393" s="51">
        <f>SUM(Результаты!R394:S394)</f>
        <v>0</v>
      </c>
      <c r="L393" s="51">
        <f>SUM(Результаты!T394:U394)</f>
        <v>0</v>
      </c>
      <c r="M393" s="51">
        <f t="shared" si="32"/>
        <v>0</v>
      </c>
      <c r="N393" s="52">
        <f t="shared" si="33"/>
        <v>0</v>
      </c>
      <c r="O393" s="51">
        <f>SUM(Результаты!V394:W394)</f>
        <v>0</v>
      </c>
      <c r="P393" s="52">
        <f t="shared" si="34"/>
        <v>0</v>
      </c>
    </row>
    <row r="394" spans="1:16" x14ac:dyDescent="0.25">
      <c r="A394" s="48" t="str">
        <f>Результаты!A395</f>
        <v>Красносельский</v>
      </c>
      <c r="B394" s="49">
        <f>Результаты!C395</f>
        <v>8054</v>
      </c>
      <c r="C394" s="50">
        <f>Результаты!E395</f>
        <v>0</v>
      </c>
      <c r="D394" s="49">
        <f>Результаты!H395</f>
        <v>8054392</v>
      </c>
      <c r="E394" s="51">
        <f>SUM(Результаты!J395:K395)</f>
        <v>0</v>
      </c>
      <c r="F394" s="51">
        <f>SUM(Результаты!L395:M395)</f>
        <v>0</v>
      </c>
      <c r="G394" s="51">
        <f t="shared" si="30"/>
        <v>0</v>
      </c>
      <c r="H394" s="52">
        <f t="shared" si="31"/>
        <v>0</v>
      </c>
      <c r="I394" s="51">
        <f>SUM(Результаты!N395:O395)</f>
        <v>0</v>
      </c>
      <c r="J394" s="51">
        <f>SUM(Результаты!P395:Q395)</f>
        <v>0</v>
      </c>
      <c r="K394" s="51">
        <f>SUM(Результаты!R395:S395)</f>
        <v>0</v>
      </c>
      <c r="L394" s="51">
        <f>SUM(Результаты!T395:U395)</f>
        <v>0</v>
      </c>
      <c r="M394" s="51">
        <f t="shared" si="32"/>
        <v>0</v>
      </c>
      <c r="N394" s="52">
        <f t="shared" si="33"/>
        <v>0</v>
      </c>
      <c r="O394" s="51">
        <f>SUM(Результаты!V395:W395)</f>
        <v>0</v>
      </c>
      <c r="P394" s="52">
        <f t="shared" si="34"/>
        <v>0</v>
      </c>
    </row>
    <row r="395" spans="1:16" x14ac:dyDescent="0.25">
      <c r="A395" s="48" t="str">
        <f>Результаты!A396</f>
        <v>Красносельский</v>
      </c>
      <c r="B395" s="49">
        <f>Результаты!C396</f>
        <v>8054</v>
      </c>
      <c r="C395" s="50">
        <f>Результаты!E396</f>
        <v>0</v>
      </c>
      <c r="D395" s="49">
        <f>Результаты!H396</f>
        <v>8054393</v>
      </c>
      <c r="E395" s="51">
        <f>SUM(Результаты!J396:K396)</f>
        <v>0</v>
      </c>
      <c r="F395" s="51">
        <f>SUM(Результаты!L396:M396)</f>
        <v>0</v>
      </c>
      <c r="G395" s="51">
        <f t="shared" si="30"/>
        <v>0</v>
      </c>
      <c r="H395" s="52">
        <f t="shared" si="31"/>
        <v>0</v>
      </c>
      <c r="I395" s="51">
        <f>SUM(Результаты!N396:O396)</f>
        <v>0</v>
      </c>
      <c r="J395" s="51">
        <f>SUM(Результаты!P396:Q396)</f>
        <v>0</v>
      </c>
      <c r="K395" s="51">
        <f>SUM(Результаты!R396:S396)</f>
        <v>0</v>
      </c>
      <c r="L395" s="51">
        <f>SUM(Результаты!T396:U396)</f>
        <v>0</v>
      </c>
      <c r="M395" s="51">
        <f t="shared" si="32"/>
        <v>0</v>
      </c>
      <c r="N395" s="52">
        <f t="shared" si="33"/>
        <v>0</v>
      </c>
      <c r="O395" s="51">
        <f>SUM(Результаты!V396:W396)</f>
        <v>0</v>
      </c>
      <c r="P395" s="52">
        <f t="shared" si="34"/>
        <v>0</v>
      </c>
    </row>
    <row r="396" spans="1:16" x14ac:dyDescent="0.25">
      <c r="A396" s="48" t="str">
        <f>Результаты!A397</f>
        <v>Красносельский</v>
      </c>
      <c r="B396" s="49">
        <f>Результаты!C397</f>
        <v>8054</v>
      </c>
      <c r="C396" s="50">
        <f>Результаты!E397</f>
        <v>0</v>
      </c>
      <c r="D396" s="49">
        <f>Результаты!H397</f>
        <v>8054394</v>
      </c>
      <c r="E396" s="51">
        <f>SUM(Результаты!J397:K397)</f>
        <v>0</v>
      </c>
      <c r="F396" s="51">
        <f>SUM(Результаты!L397:M397)</f>
        <v>0</v>
      </c>
      <c r="G396" s="51">
        <f t="shared" si="30"/>
        <v>0</v>
      </c>
      <c r="H396" s="52">
        <f t="shared" si="31"/>
        <v>0</v>
      </c>
      <c r="I396" s="51">
        <f>SUM(Результаты!N397:O397)</f>
        <v>0</v>
      </c>
      <c r="J396" s="51">
        <f>SUM(Результаты!P397:Q397)</f>
        <v>0</v>
      </c>
      <c r="K396" s="51">
        <f>SUM(Результаты!R397:S397)</f>
        <v>0</v>
      </c>
      <c r="L396" s="51">
        <f>SUM(Результаты!T397:U397)</f>
        <v>0</v>
      </c>
      <c r="M396" s="51">
        <f t="shared" si="32"/>
        <v>0</v>
      </c>
      <c r="N396" s="52">
        <f t="shared" si="33"/>
        <v>0</v>
      </c>
      <c r="O396" s="51">
        <f>SUM(Результаты!V397:W397)</f>
        <v>0</v>
      </c>
      <c r="P396" s="52">
        <f t="shared" si="34"/>
        <v>0</v>
      </c>
    </row>
    <row r="397" spans="1:16" x14ac:dyDescent="0.25">
      <c r="A397" s="48" t="str">
        <f>Результаты!A398</f>
        <v>Красносельский</v>
      </c>
      <c r="B397" s="49">
        <f>Результаты!C398</f>
        <v>8054</v>
      </c>
      <c r="C397" s="50">
        <f>Результаты!E398</f>
        <v>0</v>
      </c>
      <c r="D397" s="49">
        <f>Результаты!H398</f>
        <v>8054395</v>
      </c>
      <c r="E397" s="51">
        <f>SUM(Результаты!J398:K398)</f>
        <v>0</v>
      </c>
      <c r="F397" s="51">
        <f>SUM(Результаты!L398:M398)</f>
        <v>0</v>
      </c>
      <c r="G397" s="51">
        <f t="shared" si="30"/>
        <v>0</v>
      </c>
      <c r="H397" s="52">
        <f t="shared" si="31"/>
        <v>0</v>
      </c>
      <c r="I397" s="51">
        <f>SUM(Результаты!N398:O398)</f>
        <v>0</v>
      </c>
      <c r="J397" s="51">
        <f>SUM(Результаты!P398:Q398)</f>
        <v>0</v>
      </c>
      <c r="K397" s="51">
        <f>SUM(Результаты!R398:S398)</f>
        <v>0</v>
      </c>
      <c r="L397" s="51">
        <f>SUM(Результаты!T398:U398)</f>
        <v>0</v>
      </c>
      <c r="M397" s="51">
        <f t="shared" si="32"/>
        <v>0</v>
      </c>
      <c r="N397" s="52">
        <f t="shared" si="33"/>
        <v>0</v>
      </c>
      <c r="O397" s="51">
        <f>SUM(Результаты!V398:W398)</f>
        <v>0</v>
      </c>
      <c r="P397" s="52">
        <f t="shared" si="34"/>
        <v>0</v>
      </c>
    </row>
    <row r="398" spans="1:16" x14ac:dyDescent="0.25">
      <c r="A398" s="48" t="str">
        <f>Результаты!A399</f>
        <v>Красносельский</v>
      </c>
      <c r="B398" s="49">
        <f>Результаты!C399</f>
        <v>8054</v>
      </c>
      <c r="C398" s="50">
        <f>Результаты!E399</f>
        <v>0</v>
      </c>
      <c r="D398" s="49">
        <f>Результаты!H399</f>
        <v>8054396</v>
      </c>
      <c r="E398" s="51">
        <f>SUM(Результаты!J399:K399)</f>
        <v>0</v>
      </c>
      <c r="F398" s="51">
        <f>SUM(Результаты!L399:M399)</f>
        <v>0</v>
      </c>
      <c r="G398" s="51">
        <f t="shared" si="30"/>
        <v>0</v>
      </c>
      <c r="H398" s="52">
        <f t="shared" si="31"/>
        <v>0</v>
      </c>
      <c r="I398" s="51">
        <f>SUM(Результаты!N399:O399)</f>
        <v>0</v>
      </c>
      <c r="J398" s="51">
        <f>SUM(Результаты!P399:Q399)</f>
        <v>0</v>
      </c>
      <c r="K398" s="51">
        <f>SUM(Результаты!R399:S399)</f>
        <v>0</v>
      </c>
      <c r="L398" s="51">
        <f>SUM(Результаты!T399:U399)</f>
        <v>0</v>
      </c>
      <c r="M398" s="51">
        <f t="shared" si="32"/>
        <v>0</v>
      </c>
      <c r="N398" s="52">
        <f t="shared" si="33"/>
        <v>0</v>
      </c>
      <c r="O398" s="51">
        <f>SUM(Результаты!V399:W399)</f>
        <v>0</v>
      </c>
      <c r="P398" s="52">
        <f t="shared" si="34"/>
        <v>0</v>
      </c>
    </row>
    <row r="399" spans="1:16" x14ac:dyDescent="0.25">
      <c r="A399" s="48" t="str">
        <f>Результаты!A400</f>
        <v>Красносельский</v>
      </c>
      <c r="B399" s="49">
        <f>Результаты!C400</f>
        <v>8054</v>
      </c>
      <c r="C399" s="50">
        <f>Результаты!E400</f>
        <v>0</v>
      </c>
      <c r="D399" s="49">
        <f>Результаты!H400</f>
        <v>8054397</v>
      </c>
      <c r="E399" s="51">
        <f>SUM(Результаты!J400:K400)</f>
        <v>0</v>
      </c>
      <c r="F399" s="51">
        <f>SUM(Результаты!L400:M400)</f>
        <v>0</v>
      </c>
      <c r="G399" s="51">
        <f t="shared" si="30"/>
        <v>0</v>
      </c>
      <c r="H399" s="52">
        <f t="shared" si="31"/>
        <v>0</v>
      </c>
      <c r="I399" s="51">
        <f>SUM(Результаты!N400:O400)</f>
        <v>0</v>
      </c>
      <c r="J399" s="51">
        <f>SUM(Результаты!P400:Q400)</f>
        <v>0</v>
      </c>
      <c r="K399" s="51">
        <f>SUM(Результаты!R400:S400)</f>
        <v>0</v>
      </c>
      <c r="L399" s="51">
        <f>SUM(Результаты!T400:U400)</f>
        <v>0</v>
      </c>
      <c r="M399" s="51">
        <f t="shared" si="32"/>
        <v>0</v>
      </c>
      <c r="N399" s="52">
        <f t="shared" si="33"/>
        <v>0</v>
      </c>
      <c r="O399" s="51">
        <f>SUM(Результаты!V400:W400)</f>
        <v>0</v>
      </c>
      <c r="P399" s="52">
        <f t="shared" si="34"/>
        <v>0</v>
      </c>
    </row>
    <row r="400" spans="1:16" x14ac:dyDescent="0.25">
      <c r="A400" s="48" t="str">
        <f>Результаты!A401</f>
        <v>Красносельский</v>
      </c>
      <c r="B400" s="49">
        <f>Результаты!C401</f>
        <v>8054</v>
      </c>
      <c r="C400" s="50">
        <f>Результаты!E401</f>
        <v>0</v>
      </c>
      <c r="D400" s="49">
        <f>Результаты!H401</f>
        <v>8054398</v>
      </c>
      <c r="E400" s="51">
        <f>SUM(Результаты!J401:K401)</f>
        <v>0</v>
      </c>
      <c r="F400" s="51">
        <f>SUM(Результаты!L401:M401)</f>
        <v>0</v>
      </c>
      <c r="G400" s="51">
        <f t="shared" si="30"/>
        <v>0</v>
      </c>
      <c r="H400" s="52">
        <f t="shared" si="31"/>
        <v>0</v>
      </c>
      <c r="I400" s="51">
        <f>SUM(Результаты!N401:O401)</f>
        <v>0</v>
      </c>
      <c r="J400" s="51">
        <f>SUM(Результаты!P401:Q401)</f>
        <v>0</v>
      </c>
      <c r="K400" s="51">
        <f>SUM(Результаты!R401:S401)</f>
        <v>0</v>
      </c>
      <c r="L400" s="51">
        <f>SUM(Результаты!T401:U401)</f>
        <v>0</v>
      </c>
      <c r="M400" s="51">
        <f t="shared" si="32"/>
        <v>0</v>
      </c>
      <c r="N400" s="52">
        <f t="shared" si="33"/>
        <v>0</v>
      </c>
      <c r="O400" s="51">
        <f>SUM(Результаты!V401:W401)</f>
        <v>0</v>
      </c>
      <c r="P400" s="52">
        <f t="shared" si="34"/>
        <v>0</v>
      </c>
    </row>
    <row r="401" spans="1:16" x14ac:dyDescent="0.25">
      <c r="A401" s="48" t="str">
        <f>Результаты!A402</f>
        <v>Красносельский</v>
      </c>
      <c r="B401" s="49">
        <f>Результаты!C402</f>
        <v>8054</v>
      </c>
      <c r="C401" s="50">
        <f>Результаты!E402</f>
        <v>0</v>
      </c>
      <c r="D401" s="49">
        <f>Результаты!H402</f>
        <v>8054399</v>
      </c>
      <c r="E401" s="51">
        <f>SUM(Результаты!J402:K402)</f>
        <v>0</v>
      </c>
      <c r="F401" s="51">
        <f>SUM(Результаты!L402:M402)</f>
        <v>0</v>
      </c>
      <c r="G401" s="51">
        <f t="shared" si="30"/>
        <v>0</v>
      </c>
      <c r="H401" s="52">
        <f t="shared" si="31"/>
        <v>0</v>
      </c>
      <c r="I401" s="51">
        <f>SUM(Результаты!N402:O402)</f>
        <v>0</v>
      </c>
      <c r="J401" s="51">
        <f>SUM(Результаты!P402:Q402)</f>
        <v>0</v>
      </c>
      <c r="K401" s="51">
        <f>SUM(Результаты!R402:S402)</f>
        <v>0</v>
      </c>
      <c r="L401" s="51">
        <f>SUM(Результаты!T402:U402)</f>
        <v>0</v>
      </c>
      <c r="M401" s="51">
        <f t="shared" si="32"/>
        <v>0</v>
      </c>
      <c r="N401" s="52">
        <f t="shared" si="33"/>
        <v>0</v>
      </c>
      <c r="O401" s="51">
        <f>SUM(Результаты!V402:W402)</f>
        <v>0</v>
      </c>
      <c r="P401" s="52">
        <f t="shared" si="34"/>
        <v>0</v>
      </c>
    </row>
    <row r="402" spans="1:16" x14ac:dyDescent="0.25">
      <c r="A402" s="48" t="str">
        <f>Результаты!A403</f>
        <v>Красносельский</v>
      </c>
      <c r="B402" s="49">
        <f>Результаты!C403</f>
        <v>8054</v>
      </c>
      <c r="C402" s="50">
        <f>Результаты!E403</f>
        <v>0</v>
      </c>
      <c r="D402" s="49">
        <f>Результаты!H403</f>
        <v>8054400</v>
      </c>
      <c r="E402" s="51">
        <f>SUM(Результаты!J403:K403)</f>
        <v>0</v>
      </c>
      <c r="F402" s="51">
        <f>SUM(Результаты!L403:M403)</f>
        <v>0</v>
      </c>
      <c r="G402" s="51">
        <f t="shared" si="30"/>
        <v>0</v>
      </c>
      <c r="H402" s="52">
        <f t="shared" si="31"/>
        <v>0</v>
      </c>
      <c r="I402" s="51">
        <f>SUM(Результаты!N403:O403)</f>
        <v>0</v>
      </c>
      <c r="J402" s="51">
        <f>SUM(Результаты!P403:Q403)</f>
        <v>0</v>
      </c>
      <c r="K402" s="51">
        <f>SUM(Результаты!R403:S403)</f>
        <v>0</v>
      </c>
      <c r="L402" s="51">
        <f>SUM(Результаты!T403:U403)</f>
        <v>0</v>
      </c>
      <c r="M402" s="51">
        <f t="shared" si="32"/>
        <v>0</v>
      </c>
      <c r="N402" s="52">
        <f t="shared" si="33"/>
        <v>0</v>
      </c>
      <c r="O402" s="51">
        <f>SUM(Результаты!V403:W403)</f>
        <v>0</v>
      </c>
      <c r="P402" s="52">
        <f t="shared" si="34"/>
        <v>0</v>
      </c>
    </row>
    <row r="403" spans="1:16" x14ac:dyDescent="0.25">
      <c r="A403" s="48" t="str">
        <f>Результаты!A404</f>
        <v>Красносельский</v>
      </c>
      <c r="B403" s="49">
        <f>Результаты!C404</f>
        <v>8054</v>
      </c>
      <c r="C403" s="50">
        <f>Результаты!E404</f>
        <v>0</v>
      </c>
      <c r="D403" s="49">
        <f>Результаты!H404</f>
        <v>8054401</v>
      </c>
      <c r="E403" s="51">
        <f>SUM(Результаты!J404:K404)</f>
        <v>0</v>
      </c>
      <c r="F403" s="51">
        <f>SUM(Результаты!L404:M404)</f>
        <v>0</v>
      </c>
      <c r="G403" s="51">
        <f t="shared" si="30"/>
        <v>0</v>
      </c>
      <c r="H403" s="52">
        <f t="shared" si="31"/>
        <v>0</v>
      </c>
      <c r="I403" s="51">
        <f>SUM(Результаты!N404:O404)</f>
        <v>0</v>
      </c>
      <c r="J403" s="51">
        <f>SUM(Результаты!P404:Q404)</f>
        <v>0</v>
      </c>
      <c r="K403" s="51">
        <f>SUM(Результаты!R404:S404)</f>
        <v>0</v>
      </c>
      <c r="L403" s="51">
        <f>SUM(Результаты!T404:U404)</f>
        <v>0</v>
      </c>
      <c r="M403" s="51">
        <f t="shared" si="32"/>
        <v>0</v>
      </c>
      <c r="N403" s="52">
        <f t="shared" si="33"/>
        <v>0</v>
      </c>
      <c r="O403" s="51">
        <f>SUM(Результаты!V404:W404)</f>
        <v>0</v>
      </c>
      <c r="P403" s="52">
        <f t="shared" si="34"/>
        <v>0</v>
      </c>
    </row>
    <row r="404" spans="1:16" x14ac:dyDescent="0.25">
      <c r="A404" s="48" t="str">
        <f>Результаты!A405</f>
        <v>Красносельский</v>
      </c>
      <c r="B404" s="49">
        <f>Результаты!C405</f>
        <v>8054</v>
      </c>
      <c r="C404" s="50">
        <f>Результаты!E405</f>
        <v>0</v>
      </c>
      <c r="D404" s="49">
        <f>Результаты!H405</f>
        <v>8054402</v>
      </c>
      <c r="E404" s="51">
        <f>SUM(Результаты!J405:K405)</f>
        <v>0</v>
      </c>
      <c r="F404" s="51">
        <f>SUM(Результаты!L405:M405)</f>
        <v>0</v>
      </c>
      <c r="G404" s="51">
        <f t="shared" si="30"/>
        <v>0</v>
      </c>
      <c r="H404" s="52">
        <f t="shared" si="31"/>
        <v>0</v>
      </c>
      <c r="I404" s="51">
        <f>SUM(Результаты!N405:O405)</f>
        <v>0</v>
      </c>
      <c r="J404" s="51">
        <f>SUM(Результаты!P405:Q405)</f>
        <v>0</v>
      </c>
      <c r="K404" s="51">
        <f>SUM(Результаты!R405:S405)</f>
        <v>0</v>
      </c>
      <c r="L404" s="51">
        <f>SUM(Результаты!T405:U405)</f>
        <v>0</v>
      </c>
      <c r="M404" s="51">
        <f t="shared" si="32"/>
        <v>0</v>
      </c>
      <c r="N404" s="52">
        <f t="shared" si="33"/>
        <v>0</v>
      </c>
      <c r="O404" s="51">
        <f>SUM(Результаты!V405:W405)</f>
        <v>0</v>
      </c>
      <c r="P404" s="52">
        <f t="shared" si="34"/>
        <v>0</v>
      </c>
    </row>
    <row r="405" spans="1:16" x14ac:dyDescent="0.25">
      <c r="A405" s="48" t="str">
        <f>Результаты!A406</f>
        <v>Красносельский</v>
      </c>
      <c r="B405" s="49">
        <f>Результаты!C406</f>
        <v>8054</v>
      </c>
      <c r="C405" s="50">
        <f>Результаты!E406</f>
        <v>0</v>
      </c>
      <c r="D405" s="49">
        <f>Результаты!H406</f>
        <v>8054403</v>
      </c>
      <c r="E405" s="51">
        <f>SUM(Результаты!J406:K406)</f>
        <v>0</v>
      </c>
      <c r="F405" s="51">
        <f>SUM(Результаты!L406:M406)</f>
        <v>0</v>
      </c>
      <c r="G405" s="51">
        <f t="shared" si="30"/>
        <v>0</v>
      </c>
      <c r="H405" s="52">
        <f t="shared" si="31"/>
        <v>0</v>
      </c>
      <c r="I405" s="51">
        <f>SUM(Результаты!N406:O406)</f>
        <v>0</v>
      </c>
      <c r="J405" s="51">
        <f>SUM(Результаты!P406:Q406)</f>
        <v>0</v>
      </c>
      <c r="K405" s="51">
        <f>SUM(Результаты!R406:S406)</f>
        <v>0</v>
      </c>
      <c r="L405" s="51">
        <f>SUM(Результаты!T406:U406)</f>
        <v>0</v>
      </c>
      <c r="M405" s="51">
        <f t="shared" si="32"/>
        <v>0</v>
      </c>
      <c r="N405" s="52">
        <f t="shared" si="33"/>
        <v>0</v>
      </c>
      <c r="O405" s="51">
        <f>SUM(Результаты!V406:W406)</f>
        <v>0</v>
      </c>
      <c r="P405" s="52">
        <f t="shared" si="34"/>
        <v>0</v>
      </c>
    </row>
    <row r="406" spans="1:16" x14ac:dyDescent="0.25">
      <c r="A406" s="48" t="str">
        <f>Результаты!A407</f>
        <v>Красносельский</v>
      </c>
      <c r="B406" s="49">
        <f>Результаты!C407</f>
        <v>8054</v>
      </c>
      <c r="C406" s="50">
        <f>Результаты!E407</f>
        <v>0</v>
      </c>
      <c r="D406" s="49">
        <f>Результаты!H407</f>
        <v>8054404</v>
      </c>
      <c r="E406" s="51">
        <f>SUM(Результаты!J407:K407)</f>
        <v>0</v>
      </c>
      <c r="F406" s="51">
        <f>SUM(Результаты!L407:M407)</f>
        <v>0</v>
      </c>
      <c r="G406" s="51">
        <f t="shared" si="30"/>
        <v>0</v>
      </c>
      <c r="H406" s="52">
        <f t="shared" si="31"/>
        <v>0</v>
      </c>
      <c r="I406" s="51">
        <f>SUM(Результаты!N407:O407)</f>
        <v>0</v>
      </c>
      <c r="J406" s="51">
        <f>SUM(Результаты!P407:Q407)</f>
        <v>0</v>
      </c>
      <c r="K406" s="51">
        <f>SUM(Результаты!R407:S407)</f>
        <v>0</v>
      </c>
      <c r="L406" s="51">
        <f>SUM(Результаты!T407:U407)</f>
        <v>0</v>
      </c>
      <c r="M406" s="51">
        <f t="shared" si="32"/>
        <v>0</v>
      </c>
      <c r="N406" s="52">
        <f t="shared" si="33"/>
        <v>0</v>
      </c>
      <c r="O406" s="51">
        <f>SUM(Результаты!V407:W407)</f>
        <v>0</v>
      </c>
      <c r="P406" s="52">
        <f t="shared" si="34"/>
        <v>0</v>
      </c>
    </row>
    <row r="407" spans="1:16" x14ac:dyDescent="0.25">
      <c r="A407" s="48" t="str">
        <f>Результаты!A408</f>
        <v>Красносельский</v>
      </c>
      <c r="B407" s="49">
        <f>Результаты!C408</f>
        <v>8054</v>
      </c>
      <c r="C407" s="50">
        <f>Результаты!E408</f>
        <v>0</v>
      </c>
      <c r="D407" s="49">
        <f>Результаты!H408</f>
        <v>8054405</v>
      </c>
      <c r="E407" s="51">
        <f>SUM(Результаты!J408:K408)</f>
        <v>0</v>
      </c>
      <c r="F407" s="51">
        <f>SUM(Результаты!L408:M408)</f>
        <v>0</v>
      </c>
      <c r="G407" s="51">
        <f t="shared" si="30"/>
        <v>0</v>
      </c>
      <c r="H407" s="52">
        <f t="shared" si="31"/>
        <v>0</v>
      </c>
      <c r="I407" s="51">
        <f>SUM(Результаты!N408:O408)</f>
        <v>0</v>
      </c>
      <c r="J407" s="51">
        <f>SUM(Результаты!P408:Q408)</f>
        <v>0</v>
      </c>
      <c r="K407" s="51">
        <f>SUM(Результаты!R408:S408)</f>
        <v>0</v>
      </c>
      <c r="L407" s="51">
        <f>SUM(Результаты!T408:U408)</f>
        <v>0</v>
      </c>
      <c r="M407" s="51">
        <f t="shared" si="32"/>
        <v>0</v>
      </c>
      <c r="N407" s="52">
        <f t="shared" si="33"/>
        <v>0</v>
      </c>
      <c r="O407" s="51">
        <f>SUM(Результаты!V408:W408)</f>
        <v>0</v>
      </c>
      <c r="P407" s="52">
        <f t="shared" si="34"/>
        <v>0</v>
      </c>
    </row>
    <row r="408" spans="1:16" x14ac:dyDescent="0.25">
      <c r="A408" s="48" t="str">
        <f>Результаты!A409</f>
        <v>Красносельский</v>
      </c>
      <c r="B408" s="49">
        <f>Результаты!C409</f>
        <v>8054</v>
      </c>
      <c r="C408" s="50">
        <f>Результаты!E409</f>
        <v>0</v>
      </c>
      <c r="D408" s="49">
        <f>Результаты!H409</f>
        <v>8054406</v>
      </c>
      <c r="E408" s="51">
        <f>SUM(Результаты!J409:K409)</f>
        <v>0</v>
      </c>
      <c r="F408" s="51">
        <f>SUM(Результаты!L409:M409)</f>
        <v>0</v>
      </c>
      <c r="G408" s="51">
        <f t="shared" si="30"/>
        <v>0</v>
      </c>
      <c r="H408" s="52">
        <f t="shared" si="31"/>
        <v>0</v>
      </c>
      <c r="I408" s="51">
        <f>SUM(Результаты!N409:O409)</f>
        <v>0</v>
      </c>
      <c r="J408" s="51">
        <f>SUM(Результаты!P409:Q409)</f>
        <v>0</v>
      </c>
      <c r="K408" s="51">
        <f>SUM(Результаты!R409:S409)</f>
        <v>0</v>
      </c>
      <c r="L408" s="51">
        <f>SUM(Результаты!T409:U409)</f>
        <v>0</v>
      </c>
      <c r="M408" s="51">
        <f t="shared" si="32"/>
        <v>0</v>
      </c>
      <c r="N408" s="52">
        <f t="shared" si="33"/>
        <v>0</v>
      </c>
      <c r="O408" s="51">
        <f>SUM(Результаты!V409:W409)</f>
        <v>0</v>
      </c>
      <c r="P408" s="52">
        <f t="shared" si="34"/>
        <v>0</v>
      </c>
    </row>
    <row r="409" spans="1:16" x14ac:dyDescent="0.25">
      <c r="A409" s="48" t="str">
        <f>Результаты!A410</f>
        <v>Красносельский</v>
      </c>
      <c r="B409" s="49">
        <f>Результаты!C410</f>
        <v>8054</v>
      </c>
      <c r="C409" s="50">
        <f>Результаты!E410</f>
        <v>0</v>
      </c>
      <c r="D409" s="49">
        <f>Результаты!H410</f>
        <v>8054407</v>
      </c>
      <c r="E409" s="51">
        <f>SUM(Результаты!J410:K410)</f>
        <v>0</v>
      </c>
      <c r="F409" s="51">
        <f>SUM(Результаты!L410:M410)</f>
        <v>0</v>
      </c>
      <c r="G409" s="51">
        <f t="shared" si="30"/>
        <v>0</v>
      </c>
      <c r="H409" s="52">
        <f t="shared" si="31"/>
        <v>0</v>
      </c>
      <c r="I409" s="51">
        <f>SUM(Результаты!N410:O410)</f>
        <v>0</v>
      </c>
      <c r="J409" s="51">
        <f>SUM(Результаты!P410:Q410)</f>
        <v>0</v>
      </c>
      <c r="K409" s="51">
        <f>SUM(Результаты!R410:S410)</f>
        <v>0</v>
      </c>
      <c r="L409" s="51">
        <f>SUM(Результаты!T410:U410)</f>
        <v>0</v>
      </c>
      <c r="M409" s="51">
        <f t="shared" si="32"/>
        <v>0</v>
      </c>
      <c r="N409" s="52">
        <f t="shared" si="33"/>
        <v>0</v>
      </c>
      <c r="O409" s="51">
        <f>SUM(Результаты!V410:W410)</f>
        <v>0</v>
      </c>
      <c r="P409" s="52">
        <f t="shared" si="34"/>
        <v>0</v>
      </c>
    </row>
    <row r="410" spans="1:16" x14ac:dyDescent="0.25">
      <c r="A410" s="48" t="str">
        <f>Результаты!A411</f>
        <v>Красносельский</v>
      </c>
      <c r="B410" s="49">
        <f>Результаты!C411</f>
        <v>8054</v>
      </c>
      <c r="C410" s="50">
        <f>Результаты!E411</f>
        <v>0</v>
      </c>
      <c r="D410" s="49">
        <f>Результаты!H411</f>
        <v>8054408</v>
      </c>
      <c r="E410" s="51">
        <f>SUM(Результаты!J411:K411)</f>
        <v>0</v>
      </c>
      <c r="F410" s="51">
        <f>SUM(Результаты!L411:M411)</f>
        <v>0</v>
      </c>
      <c r="G410" s="51">
        <f t="shared" si="30"/>
        <v>0</v>
      </c>
      <c r="H410" s="52">
        <f t="shared" si="31"/>
        <v>0</v>
      </c>
      <c r="I410" s="51">
        <f>SUM(Результаты!N411:O411)</f>
        <v>0</v>
      </c>
      <c r="J410" s="51">
        <f>SUM(Результаты!P411:Q411)</f>
        <v>0</v>
      </c>
      <c r="K410" s="51">
        <f>SUM(Результаты!R411:S411)</f>
        <v>0</v>
      </c>
      <c r="L410" s="51">
        <f>SUM(Результаты!T411:U411)</f>
        <v>0</v>
      </c>
      <c r="M410" s="51">
        <f t="shared" si="32"/>
        <v>0</v>
      </c>
      <c r="N410" s="52">
        <f t="shared" si="33"/>
        <v>0</v>
      </c>
      <c r="O410" s="51">
        <f>SUM(Результаты!V411:W411)</f>
        <v>0</v>
      </c>
      <c r="P410" s="52">
        <f t="shared" si="34"/>
        <v>0</v>
      </c>
    </row>
    <row r="411" spans="1:16" x14ac:dyDescent="0.25">
      <c r="A411" s="48" t="str">
        <f>Результаты!A412</f>
        <v>Красносельский</v>
      </c>
      <c r="B411" s="49">
        <f>Результаты!C412</f>
        <v>8054</v>
      </c>
      <c r="C411" s="50">
        <f>Результаты!E412</f>
        <v>0</v>
      </c>
      <c r="D411" s="49">
        <f>Результаты!H412</f>
        <v>8054409</v>
      </c>
      <c r="E411" s="51">
        <f>SUM(Результаты!J412:K412)</f>
        <v>0</v>
      </c>
      <c r="F411" s="51">
        <f>SUM(Результаты!L412:M412)</f>
        <v>0</v>
      </c>
      <c r="G411" s="51">
        <f t="shared" si="30"/>
        <v>0</v>
      </c>
      <c r="H411" s="52">
        <f t="shared" si="31"/>
        <v>0</v>
      </c>
      <c r="I411" s="51">
        <f>SUM(Результаты!N412:O412)</f>
        <v>0</v>
      </c>
      <c r="J411" s="51">
        <f>SUM(Результаты!P412:Q412)</f>
        <v>0</v>
      </c>
      <c r="K411" s="51">
        <f>SUM(Результаты!R412:S412)</f>
        <v>0</v>
      </c>
      <c r="L411" s="51">
        <f>SUM(Результаты!T412:U412)</f>
        <v>0</v>
      </c>
      <c r="M411" s="51">
        <f t="shared" si="32"/>
        <v>0</v>
      </c>
      <c r="N411" s="52">
        <f t="shared" si="33"/>
        <v>0</v>
      </c>
      <c r="O411" s="51">
        <f>SUM(Результаты!V412:W412)</f>
        <v>0</v>
      </c>
      <c r="P411" s="52">
        <f t="shared" si="34"/>
        <v>0</v>
      </c>
    </row>
    <row r="412" spans="1:16" x14ac:dyDescent="0.25">
      <c r="A412" s="48" t="str">
        <f>Результаты!A413</f>
        <v>Красносельский</v>
      </c>
      <c r="B412" s="49">
        <f>Результаты!C413</f>
        <v>8054</v>
      </c>
      <c r="C412" s="50">
        <f>Результаты!E413</f>
        <v>0</v>
      </c>
      <c r="D412" s="49">
        <f>Результаты!H413</f>
        <v>8054410</v>
      </c>
      <c r="E412" s="51">
        <f>SUM(Результаты!J413:K413)</f>
        <v>0</v>
      </c>
      <c r="F412" s="51">
        <f>SUM(Результаты!L413:M413)</f>
        <v>0</v>
      </c>
      <c r="G412" s="51">
        <f t="shared" si="30"/>
        <v>0</v>
      </c>
      <c r="H412" s="52">
        <f t="shared" si="31"/>
        <v>0</v>
      </c>
      <c r="I412" s="51">
        <f>SUM(Результаты!N413:O413)</f>
        <v>0</v>
      </c>
      <c r="J412" s="51">
        <f>SUM(Результаты!P413:Q413)</f>
        <v>0</v>
      </c>
      <c r="K412" s="51">
        <f>SUM(Результаты!R413:S413)</f>
        <v>0</v>
      </c>
      <c r="L412" s="51">
        <f>SUM(Результаты!T413:U413)</f>
        <v>0</v>
      </c>
      <c r="M412" s="51">
        <f t="shared" si="32"/>
        <v>0</v>
      </c>
      <c r="N412" s="52">
        <f t="shared" si="33"/>
        <v>0</v>
      </c>
      <c r="O412" s="51">
        <f>SUM(Результаты!V413:W413)</f>
        <v>0</v>
      </c>
      <c r="P412" s="52">
        <f t="shared" si="34"/>
        <v>0</v>
      </c>
    </row>
    <row r="413" spans="1:16" x14ac:dyDescent="0.25">
      <c r="A413" s="48" t="str">
        <f>Результаты!A414</f>
        <v>Красносельский</v>
      </c>
      <c r="B413" s="49">
        <f>Результаты!C414</f>
        <v>8054</v>
      </c>
      <c r="C413" s="50">
        <f>Результаты!E414</f>
        <v>0</v>
      </c>
      <c r="D413" s="49">
        <f>Результаты!H414</f>
        <v>8054411</v>
      </c>
      <c r="E413" s="51">
        <f>SUM(Результаты!J414:K414)</f>
        <v>0</v>
      </c>
      <c r="F413" s="51">
        <f>SUM(Результаты!L414:M414)</f>
        <v>0</v>
      </c>
      <c r="G413" s="51">
        <f t="shared" si="30"/>
        <v>0</v>
      </c>
      <c r="H413" s="52">
        <f t="shared" si="31"/>
        <v>0</v>
      </c>
      <c r="I413" s="51">
        <f>SUM(Результаты!N414:O414)</f>
        <v>0</v>
      </c>
      <c r="J413" s="51">
        <f>SUM(Результаты!P414:Q414)</f>
        <v>0</v>
      </c>
      <c r="K413" s="51">
        <f>SUM(Результаты!R414:S414)</f>
        <v>0</v>
      </c>
      <c r="L413" s="51">
        <f>SUM(Результаты!T414:U414)</f>
        <v>0</v>
      </c>
      <c r="M413" s="51">
        <f t="shared" si="32"/>
        <v>0</v>
      </c>
      <c r="N413" s="52">
        <f t="shared" si="33"/>
        <v>0</v>
      </c>
      <c r="O413" s="51">
        <f>SUM(Результаты!V414:W414)</f>
        <v>0</v>
      </c>
      <c r="P413" s="52">
        <f t="shared" si="34"/>
        <v>0</v>
      </c>
    </row>
    <row r="414" spans="1:16" x14ac:dyDescent="0.25">
      <c r="A414" s="48" t="str">
        <f>Результаты!A415</f>
        <v>Красносельский</v>
      </c>
      <c r="B414" s="49">
        <f>Результаты!C415</f>
        <v>8054</v>
      </c>
      <c r="C414" s="50">
        <f>Результаты!E415</f>
        <v>0</v>
      </c>
      <c r="D414" s="49">
        <f>Результаты!H415</f>
        <v>8054412</v>
      </c>
      <c r="E414" s="51">
        <f>SUM(Результаты!J415:K415)</f>
        <v>0</v>
      </c>
      <c r="F414" s="51">
        <f>SUM(Результаты!L415:M415)</f>
        <v>0</v>
      </c>
      <c r="G414" s="51">
        <f t="shared" si="30"/>
        <v>0</v>
      </c>
      <c r="H414" s="52">
        <f t="shared" si="31"/>
        <v>0</v>
      </c>
      <c r="I414" s="51">
        <f>SUM(Результаты!N415:O415)</f>
        <v>0</v>
      </c>
      <c r="J414" s="51">
        <f>SUM(Результаты!P415:Q415)</f>
        <v>0</v>
      </c>
      <c r="K414" s="51">
        <f>SUM(Результаты!R415:S415)</f>
        <v>0</v>
      </c>
      <c r="L414" s="51">
        <f>SUM(Результаты!T415:U415)</f>
        <v>0</v>
      </c>
      <c r="M414" s="51">
        <f t="shared" si="32"/>
        <v>0</v>
      </c>
      <c r="N414" s="52">
        <f t="shared" si="33"/>
        <v>0</v>
      </c>
      <c r="O414" s="51">
        <f>SUM(Результаты!V415:W415)</f>
        <v>0</v>
      </c>
      <c r="P414" s="52">
        <f t="shared" si="34"/>
        <v>0</v>
      </c>
    </row>
    <row r="415" spans="1:16" x14ac:dyDescent="0.25">
      <c r="A415" s="48" t="str">
        <f>Результаты!A416</f>
        <v>Красносельский</v>
      </c>
      <c r="B415" s="49">
        <f>Результаты!C416</f>
        <v>8054</v>
      </c>
      <c r="C415" s="50">
        <f>Результаты!E416</f>
        <v>0</v>
      </c>
      <c r="D415" s="49">
        <f>Результаты!H416</f>
        <v>8054413</v>
      </c>
      <c r="E415" s="51">
        <f>SUM(Результаты!J416:K416)</f>
        <v>0</v>
      </c>
      <c r="F415" s="51">
        <f>SUM(Результаты!L416:M416)</f>
        <v>0</v>
      </c>
      <c r="G415" s="51">
        <f t="shared" si="30"/>
        <v>0</v>
      </c>
      <c r="H415" s="52">
        <f t="shared" si="31"/>
        <v>0</v>
      </c>
      <c r="I415" s="51">
        <f>SUM(Результаты!N416:O416)</f>
        <v>0</v>
      </c>
      <c r="J415" s="51">
        <f>SUM(Результаты!P416:Q416)</f>
        <v>0</v>
      </c>
      <c r="K415" s="51">
        <f>SUM(Результаты!R416:S416)</f>
        <v>0</v>
      </c>
      <c r="L415" s="51">
        <f>SUM(Результаты!T416:U416)</f>
        <v>0</v>
      </c>
      <c r="M415" s="51">
        <f t="shared" si="32"/>
        <v>0</v>
      </c>
      <c r="N415" s="52">
        <f t="shared" si="33"/>
        <v>0</v>
      </c>
      <c r="O415" s="51">
        <f>SUM(Результаты!V416:W416)</f>
        <v>0</v>
      </c>
      <c r="P415" s="52">
        <f t="shared" si="34"/>
        <v>0</v>
      </c>
    </row>
    <row r="416" spans="1:16" x14ac:dyDescent="0.25">
      <c r="A416" s="48" t="str">
        <f>Результаты!A417</f>
        <v>Красносельский</v>
      </c>
      <c r="B416" s="49">
        <f>Результаты!C417</f>
        <v>8054</v>
      </c>
      <c r="C416" s="50">
        <f>Результаты!E417</f>
        <v>0</v>
      </c>
      <c r="D416" s="49">
        <f>Результаты!H417</f>
        <v>8054414</v>
      </c>
      <c r="E416" s="51">
        <f>SUM(Результаты!J417:K417)</f>
        <v>0</v>
      </c>
      <c r="F416" s="51">
        <f>SUM(Результаты!L417:M417)</f>
        <v>0</v>
      </c>
      <c r="G416" s="51">
        <f t="shared" si="30"/>
        <v>0</v>
      </c>
      <c r="H416" s="52">
        <f t="shared" si="31"/>
        <v>0</v>
      </c>
      <c r="I416" s="51">
        <f>SUM(Результаты!N417:O417)</f>
        <v>0</v>
      </c>
      <c r="J416" s="51">
        <f>SUM(Результаты!P417:Q417)</f>
        <v>0</v>
      </c>
      <c r="K416" s="51">
        <f>SUM(Результаты!R417:S417)</f>
        <v>0</v>
      </c>
      <c r="L416" s="51">
        <f>SUM(Результаты!T417:U417)</f>
        <v>0</v>
      </c>
      <c r="M416" s="51">
        <f t="shared" si="32"/>
        <v>0</v>
      </c>
      <c r="N416" s="52">
        <f t="shared" si="33"/>
        <v>0</v>
      </c>
      <c r="O416" s="51">
        <f>SUM(Результаты!V417:W417)</f>
        <v>0</v>
      </c>
      <c r="P416" s="52">
        <f t="shared" si="34"/>
        <v>0</v>
      </c>
    </row>
    <row r="417" spans="1:16" x14ac:dyDescent="0.25">
      <c r="A417" s="48" t="str">
        <f>Результаты!A418</f>
        <v>Красносельский</v>
      </c>
      <c r="B417" s="49">
        <f>Результаты!C418</f>
        <v>8054</v>
      </c>
      <c r="C417" s="50">
        <f>Результаты!E418</f>
        <v>0</v>
      </c>
      <c r="D417" s="49">
        <f>Результаты!H418</f>
        <v>8054415</v>
      </c>
      <c r="E417" s="51">
        <f>SUM(Результаты!J418:K418)</f>
        <v>0</v>
      </c>
      <c r="F417" s="51">
        <f>SUM(Результаты!L418:M418)</f>
        <v>0</v>
      </c>
      <c r="G417" s="51">
        <f t="shared" si="30"/>
        <v>0</v>
      </c>
      <c r="H417" s="52">
        <f t="shared" si="31"/>
        <v>0</v>
      </c>
      <c r="I417" s="51">
        <f>SUM(Результаты!N418:O418)</f>
        <v>0</v>
      </c>
      <c r="J417" s="51">
        <f>SUM(Результаты!P418:Q418)</f>
        <v>0</v>
      </c>
      <c r="K417" s="51">
        <f>SUM(Результаты!R418:S418)</f>
        <v>0</v>
      </c>
      <c r="L417" s="51">
        <f>SUM(Результаты!T418:U418)</f>
        <v>0</v>
      </c>
      <c r="M417" s="51">
        <f t="shared" si="32"/>
        <v>0</v>
      </c>
      <c r="N417" s="52">
        <f t="shared" si="33"/>
        <v>0</v>
      </c>
      <c r="O417" s="51">
        <f>SUM(Результаты!V418:W418)</f>
        <v>0</v>
      </c>
      <c r="P417" s="52">
        <f t="shared" si="34"/>
        <v>0</v>
      </c>
    </row>
    <row r="418" spans="1:16" x14ac:dyDescent="0.25">
      <c r="A418" s="48" t="str">
        <f>Результаты!A419</f>
        <v>Красносельский</v>
      </c>
      <c r="B418" s="49">
        <f>Результаты!C419</f>
        <v>8054</v>
      </c>
      <c r="C418" s="50">
        <f>Результаты!E419</f>
        <v>0</v>
      </c>
      <c r="D418" s="49">
        <f>Результаты!H419</f>
        <v>8054416</v>
      </c>
      <c r="E418" s="51">
        <f>SUM(Результаты!J419:K419)</f>
        <v>0</v>
      </c>
      <c r="F418" s="51">
        <f>SUM(Результаты!L419:M419)</f>
        <v>0</v>
      </c>
      <c r="G418" s="51">
        <f t="shared" si="30"/>
        <v>0</v>
      </c>
      <c r="H418" s="52">
        <f t="shared" si="31"/>
        <v>0</v>
      </c>
      <c r="I418" s="51">
        <f>SUM(Результаты!N419:O419)</f>
        <v>0</v>
      </c>
      <c r="J418" s="51">
        <f>SUM(Результаты!P419:Q419)</f>
        <v>0</v>
      </c>
      <c r="K418" s="51">
        <f>SUM(Результаты!R419:S419)</f>
        <v>0</v>
      </c>
      <c r="L418" s="51">
        <f>SUM(Результаты!T419:U419)</f>
        <v>0</v>
      </c>
      <c r="M418" s="51">
        <f t="shared" si="32"/>
        <v>0</v>
      </c>
      <c r="N418" s="52">
        <f t="shared" si="33"/>
        <v>0</v>
      </c>
      <c r="O418" s="51">
        <f>SUM(Результаты!V419:W419)</f>
        <v>0</v>
      </c>
      <c r="P418" s="52">
        <f t="shared" si="34"/>
        <v>0</v>
      </c>
    </row>
    <row r="419" spans="1:16" x14ac:dyDescent="0.25">
      <c r="A419" s="48" t="str">
        <f>Результаты!A420</f>
        <v>Красносельский</v>
      </c>
      <c r="B419" s="49">
        <f>Результаты!C420</f>
        <v>8054</v>
      </c>
      <c r="C419" s="50">
        <f>Результаты!E420</f>
        <v>0</v>
      </c>
      <c r="D419" s="49">
        <f>Результаты!H420</f>
        <v>8054417</v>
      </c>
      <c r="E419" s="51">
        <f>SUM(Результаты!J420:K420)</f>
        <v>0</v>
      </c>
      <c r="F419" s="51">
        <f>SUM(Результаты!L420:M420)</f>
        <v>0</v>
      </c>
      <c r="G419" s="51">
        <f t="shared" si="30"/>
        <v>0</v>
      </c>
      <c r="H419" s="52">
        <f t="shared" si="31"/>
        <v>0</v>
      </c>
      <c r="I419" s="51">
        <f>SUM(Результаты!N420:O420)</f>
        <v>0</v>
      </c>
      <c r="J419" s="51">
        <f>SUM(Результаты!P420:Q420)</f>
        <v>0</v>
      </c>
      <c r="K419" s="51">
        <f>SUM(Результаты!R420:S420)</f>
        <v>0</v>
      </c>
      <c r="L419" s="51">
        <f>SUM(Результаты!T420:U420)</f>
        <v>0</v>
      </c>
      <c r="M419" s="51">
        <f t="shared" si="32"/>
        <v>0</v>
      </c>
      <c r="N419" s="52">
        <f t="shared" si="33"/>
        <v>0</v>
      </c>
      <c r="O419" s="51">
        <f>SUM(Результаты!V420:W420)</f>
        <v>0</v>
      </c>
      <c r="P419" s="52">
        <f t="shared" si="34"/>
        <v>0</v>
      </c>
    </row>
    <row r="420" spans="1:16" x14ac:dyDescent="0.25">
      <c r="A420" s="48" t="str">
        <f>Результаты!A421</f>
        <v>Красносельский</v>
      </c>
      <c r="B420" s="49">
        <f>Результаты!C421</f>
        <v>8054</v>
      </c>
      <c r="C420" s="50">
        <f>Результаты!E421</f>
        <v>0</v>
      </c>
      <c r="D420" s="49">
        <f>Результаты!H421</f>
        <v>8054418</v>
      </c>
      <c r="E420" s="51">
        <f>SUM(Результаты!J421:K421)</f>
        <v>0</v>
      </c>
      <c r="F420" s="51">
        <f>SUM(Результаты!L421:M421)</f>
        <v>0</v>
      </c>
      <c r="G420" s="51">
        <f t="shared" si="30"/>
        <v>0</v>
      </c>
      <c r="H420" s="52">
        <f t="shared" si="31"/>
        <v>0</v>
      </c>
      <c r="I420" s="51">
        <f>SUM(Результаты!N421:O421)</f>
        <v>0</v>
      </c>
      <c r="J420" s="51">
        <f>SUM(Результаты!P421:Q421)</f>
        <v>0</v>
      </c>
      <c r="K420" s="51">
        <f>SUM(Результаты!R421:S421)</f>
        <v>0</v>
      </c>
      <c r="L420" s="51">
        <f>SUM(Результаты!T421:U421)</f>
        <v>0</v>
      </c>
      <c r="M420" s="51">
        <f t="shared" si="32"/>
        <v>0</v>
      </c>
      <c r="N420" s="52">
        <f t="shared" si="33"/>
        <v>0</v>
      </c>
      <c r="O420" s="51">
        <f>SUM(Результаты!V421:W421)</f>
        <v>0</v>
      </c>
      <c r="P420" s="52">
        <f t="shared" si="34"/>
        <v>0</v>
      </c>
    </row>
    <row r="421" spans="1:16" x14ac:dyDescent="0.25">
      <c r="A421" s="48" t="str">
        <f>Результаты!A422</f>
        <v>Красносельский</v>
      </c>
      <c r="B421" s="49">
        <f>Результаты!C422</f>
        <v>8054</v>
      </c>
      <c r="C421" s="50">
        <f>Результаты!E422</f>
        <v>0</v>
      </c>
      <c r="D421" s="49">
        <f>Результаты!H422</f>
        <v>8054419</v>
      </c>
      <c r="E421" s="51">
        <f>SUM(Результаты!J422:K422)</f>
        <v>0</v>
      </c>
      <c r="F421" s="51">
        <f>SUM(Результаты!L422:M422)</f>
        <v>0</v>
      </c>
      <c r="G421" s="51">
        <f t="shared" si="30"/>
        <v>0</v>
      </c>
      <c r="H421" s="52">
        <f t="shared" si="31"/>
        <v>0</v>
      </c>
      <c r="I421" s="51">
        <f>SUM(Результаты!N422:O422)</f>
        <v>0</v>
      </c>
      <c r="J421" s="51">
        <f>SUM(Результаты!P422:Q422)</f>
        <v>0</v>
      </c>
      <c r="K421" s="51">
        <f>SUM(Результаты!R422:S422)</f>
        <v>0</v>
      </c>
      <c r="L421" s="51">
        <f>SUM(Результаты!T422:U422)</f>
        <v>0</v>
      </c>
      <c r="M421" s="51">
        <f t="shared" si="32"/>
        <v>0</v>
      </c>
      <c r="N421" s="52">
        <f t="shared" si="33"/>
        <v>0</v>
      </c>
      <c r="O421" s="51">
        <f>SUM(Результаты!V422:W422)</f>
        <v>0</v>
      </c>
      <c r="P421" s="52">
        <f t="shared" si="34"/>
        <v>0</v>
      </c>
    </row>
    <row r="422" spans="1:16" x14ac:dyDescent="0.25">
      <c r="A422" s="48" t="str">
        <f>Результаты!A423</f>
        <v>Красносельский</v>
      </c>
      <c r="B422" s="49">
        <f>Результаты!C423</f>
        <v>8054</v>
      </c>
      <c r="C422" s="50">
        <f>Результаты!E423</f>
        <v>0</v>
      </c>
      <c r="D422" s="49">
        <f>Результаты!H423</f>
        <v>8054420</v>
      </c>
      <c r="E422" s="51">
        <f>SUM(Результаты!J423:K423)</f>
        <v>0</v>
      </c>
      <c r="F422" s="51">
        <f>SUM(Результаты!L423:M423)</f>
        <v>0</v>
      </c>
      <c r="G422" s="51">
        <f t="shared" si="30"/>
        <v>0</v>
      </c>
      <c r="H422" s="52">
        <f t="shared" si="31"/>
        <v>0</v>
      </c>
      <c r="I422" s="51">
        <f>SUM(Результаты!N423:O423)</f>
        <v>0</v>
      </c>
      <c r="J422" s="51">
        <f>SUM(Результаты!P423:Q423)</f>
        <v>0</v>
      </c>
      <c r="K422" s="51">
        <f>SUM(Результаты!R423:S423)</f>
        <v>0</v>
      </c>
      <c r="L422" s="51">
        <f>SUM(Результаты!T423:U423)</f>
        <v>0</v>
      </c>
      <c r="M422" s="51">
        <f t="shared" si="32"/>
        <v>0</v>
      </c>
      <c r="N422" s="52">
        <f t="shared" si="33"/>
        <v>0</v>
      </c>
      <c r="O422" s="51">
        <f>SUM(Результаты!V423:W423)</f>
        <v>0</v>
      </c>
      <c r="P422" s="52">
        <f t="shared" si="34"/>
        <v>0</v>
      </c>
    </row>
    <row r="423" spans="1:16" x14ac:dyDescent="0.25">
      <c r="A423" s="48" t="str">
        <f>Результаты!A424</f>
        <v>Красносельский</v>
      </c>
      <c r="B423" s="49">
        <f>Результаты!C424</f>
        <v>8054</v>
      </c>
      <c r="C423" s="50">
        <f>Результаты!E424</f>
        <v>0</v>
      </c>
      <c r="D423" s="49">
        <f>Результаты!H424</f>
        <v>8054421</v>
      </c>
      <c r="E423" s="51">
        <f>SUM(Результаты!J424:K424)</f>
        <v>0</v>
      </c>
      <c r="F423" s="51">
        <f>SUM(Результаты!L424:M424)</f>
        <v>0</v>
      </c>
      <c r="G423" s="51">
        <f t="shared" si="30"/>
        <v>0</v>
      </c>
      <c r="H423" s="52">
        <f t="shared" si="31"/>
        <v>0</v>
      </c>
      <c r="I423" s="51">
        <f>SUM(Результаты!N424:O424)</f>
        <v>0</v>
      </c>
      <c r="J423" s="51">
        <f>SUM(Результаты!P424:Q424)</f>
        <v>0</v>
      </c>
      <c r="K423" s="51">
        <f>SUM(Результаты!R424:S424)</f>
        <v>0</v>
      </c>
      <c r="L423" s="51">
        <f>SUM(Результаты!T424:U424)</f>
        <v>0</v>
      </c>
      <c r="M423" s="51">
        <f t="shared" si="32"/>
        <v>0</v>
      </c>
      <c r="N423" s="52">
        <f t="shared" si="33"/>
        <v>0</v>
      </c>
      <c r="O423" s="51">
        <f>SUM(Результаты!V424:W424)</f>
        <v>0</v>
      </c>
      <c r="P423" s="52">
        <f t="shared" si="34"/>
        <v>0</v>
      </c>
    </row>
    <row r="424" spans="1:16" x14ac:dyDescent="0.25">
      <c r="A424" s="48" t="str">
        <f>Результаты!A425</f>
        <v>Красносельский</v>
      </c>
      <c r="B424" s="49">
        <f>Результаты!C425</f>
        <v>8054</v>
      </c>
      <c r="C424" s="50">
        <f>Результаты!E425</f>
        <v>0</v>
      </c>
      <c r="D424" s="49">
        <f>Результаты!H425</f>
        <v>8054422</v>
      </c>
      <c r="E424" s="51">
        <f>SUM(Результаты!J425:K425)</f>
        <v>0</v>
      </c>
      <c r="F424" s="51">
        <f>SUM(Результаты!L425:M425)</f>
        <v>0</v>
      </c>
      <c r="G424" s="51">
        <f t="shared" si="30"/>
        <v>0</v>
      </c>
      <c r="H424" s="52">
        <f t="shared" si="31"/>
        <v>0</v>
      </c>
      <c r="I424" s="51">
        <f>SUM(Результаты!N425:O425)</f>
        <v>0</v>
      </c>
      <c r="J424" s="51">
        <f>SUM(Результаты!P425:Q425)</f>
        <v>0</v>
      </c>
      <c r="K424" s="51">
        <f>SUM(Результаты!R425:S425)</f>
        <v>0</v>
      </c>
      <c r="L424" s="51">
        <f>SUM(Результаты!T425:U425)</f>
        <v>0</v>
      </c>
      <c r="M424" s="51">
        <f t="shared" si="32"/>
        <v>0</v>
      </c>
      <c r="N424" s="52">
        <f t="shared" si="33"/>
        <v>0</v>
      </c>
      <c r="O424" s="51">
        <f>SUM(Результаты!V425:W425)</f>
        <v>0</v>
      </c>
      <c r="P424" s="52">
        <f t="shared" si="34"/>
        <v>0</v>
      </c>
    </row>
    <row r="425" spans="1:16" x14ac:dyDescent="0.25">
      <c r="A425" s="48" t="str">
        <f>Результаты!A426</f>
        <v>Красносельский</v>
      </c>
      <c r="B425" s="49">
        <f>Результаты!C426</f>
        <v>8054</v>
      </c>
      <c r="C425" s="50">
        <f>Результаты!E426</f>
        <v>0</v>
      </c>
      <c r="D425" s="49">
        <f>Результаты!H426</f>
        <v>8054423</v>
      </c>
      <c r="E425" s="51">
        <f>SUM(Результаты!J426:K426)</f>
        <v>0</v>
      </c>
      <c r="F425" s="51">
        <f>SUM(Результаты!L426:M426)</f>
        <v>0</v>
      </c>
      <c r="G425" s="51">
        <f t="shared" si="30"/>
        <v>0</v>
      </c>
      <c r="H425" s="52">
        <f t="shared" si="31"/>
        <v>0</v>
      </c>
      <c r="I425" s="51">
        <f>SUM(Результаты!N426:O426)</f>
        <v>0</v>
      </c>
      <c r="J425" s="51">
        <f>SUM(Результаты!P426:Q426)</f>
        <v>0</v>
      </c>
      <c r="K425" s="51">
        <f>SUM(Результаты!R426:S426)</f>
        <v>0</v>
      </c>
      <c r="L425" s="51">
        <f>SUM(Результаты!T426:U426)</f>
        <v>0</v>
      </c>
      <c r="M425" s="51">
        <f t="shared" si="32"/>
        <v>0</v>
      </c>
      <c r="N425" s="52">
        <f t="shared" si="33"/>
        <v>0</v>
      </c>
      <c r="O425" s="51">
        <f>SUM(Результаты!V426:W426)</f>
        <v>0</v>
      </c>
      <c r="P425" s="52">
        <f t="shared" si="34"/>
        <v>0</v>
      </c>
    </row>
    <row r="426" spans="1:16" x14ac:dyDescent="0.25">
      <c r="A426" s="48" t="str">
        <f>Результаты!A427</f>
        <v>Красносельский</v>
      </c>
      <c r="B426" s="49">
        <f>Результаты!C427</f>
        <v>8054</v>
      </c>
      <c r="C426" s="50">
        <f>Результаты!E427</f>
        <v>0</v>
      </c>
      <c r="D426" s="49">
        <f>Результаты!H427</f>
        <v>8054424</v>
      </c>
      <c r="E426" s="51">
        <f>SUM(Результаты!J427:K427)</f>
        <v>0</v>
      </c>
      <c r="F426" s="51">
        <f>SUM(Результаты!L427:M427)</f>
        <v>0</v>
      </c>
      <c r="G426" s="51">
        <f t="shared" si="30"/>
        <v>0</v>
      </c>
      <c r="H426" s="52">
        <f t="shared" si="31"/>
        <v>0</v>
      </c>
      <c r="I426" s="51">
        <f>SUM(Результаты!N427:O427)</f>
        <v>0</v>
      </c>
      <c r="J426" s="51">
        <f>SUM(Результаты!P427:Q427)</f>
        <v>0</v>
      </c>
      <c r="K426" s="51">
        <f>SUM(Результаты!R427:S427)</f>
        <v>0</v>
      </c>
      <c r="L426" s="51">
        <f>SUM(Результаты!T427:U427)</f>
        <v>0</v>
      </c>
      <c r="M426" s="51">
        <f t="shared" si="32"/>
        <v>0</v>
      </c>
      <c r="N426" s="52">
        <f t="shared" si="33"/>
        <v>0</v>
      </c>
      <c r="O426" s="51">
        <f>SUM(Результаты!V427:W427)</f>
        <v>0</v>
      </c>
      <c r="P426" s="52">
        <f t="shared" si="34"/>
        <v>0</v>
      </c>
    </row>
    <row r="427" spans="1:16" x14ac:dyDescent="0.25">
      <c r="A427" s="48" t="str">
        <f>Результаты!A428</f>
        <v>Красносельский</v>
      </c>
      <c r="B427" s="49">
        <f>Результаты!C428</f>
        <v>8054</v>
      </c>
      <c r="C427" s="50">
        <f>Результаты!E428</f>
        <v>0</v>
      </c>
      <c r="D427" s="49">
        <f>Результаты!H428</f>
        <v>8054425</v>
      </c>
      <c r="E427" s="51">
        <f>SUM(Результаты!J428:K428)</f>
        <v>0</v>
      </c>
      <c r="F427" s="51">
        <f>SUM(Результаты!L428:M428)</f>
        <v>0</v>
      </c>
      <c r="G427" s="51">
        <f t="shared" si="30"/>
        <v>0</v>
      </c>
      <c r="H427" s="52">
        <f t="shared" si="31"/>
        <v>0</v>
      </c>
      <c r="I427" s="51">
        <f>SUM(Результаты!N428:O428)</f>
        <v>0</v>
      </c>
      <c r="J427" s="51">
        <f>SUM(Результаты!P428:Q428)</f>
        <v>0</v>
      </c>
      <c r="K427" s="51">
        <f>SUM(Результаты!R428:S428)</f>
        <v>0</v>
      </c>
      <c r="L427" s="51">
        <f>SUM(Результаты!T428:U428)</f>
        <v>0</v>
      </c>
      <c r="M427" s="51">
        <f t="shared" si="32"/>
        <v>0</v>
      </c>
      <c r="N427" s="52">
        <f t="shared" si="33"/>
        <v>0</v>
      </c>
      <c r="O427" s="51">
        <f>SUM(Результаты!V428:W428)</f>
        <v>0</v>
      </c>
      <c r="P427" s="52">
        <f t="shared" si="34"/>
        <v>0</v>
      </c>
    </row>
    <row r="428" spans="1:16" x14ac:dyDescent="0.25">
      <c r="A428" s="48" t="str">
        <f>Результаты!A429</f>
        <v>Красносельский</v>
      </c>
      <c r="B428" s="49">
        <f>Результаты!C429</f>
        <v>8054</v>
      </c>
      <c r="C428" s="50">
        <f>Результаты!E429</f>
        <v>0</v>
      </c>
      <c r="D428" s="49">
        <f>Результаты!H429</f>
        <v>8054426</v>
      </c>
      <c r="E428" s="51">
        <f>SUM(Результаты!J429:K429)</f>
        <v>0</v>
      </c>
      <c r="F428" s="51">
        <f>SUM(Результаты!L429:M429)</f>
        <v>0</v>
      </c>
      <c r="G428" s="51">
        <f t="shared" si="30"/>
        <v>0</v>
      </c>
      <c r="H428" s="52">
        <f t="shared" si="31"/>
        <v>0</v>
      </c>
      <c r="I428" s="51">
        <f>SUM(Результаты!N429:O429)</f>
        <v>0</v>
      </c>
      <c r="J428" s="51">
        <f>SUM(Результаты!P429:Q429)</f>
        <v>0</v>
      </c>
      <c r="K428" s="51">
        <f>SUM(Результаты!R429:S429)</f>
        <v>0</v>
      </c>
      <c r="L428" s="51">
        <f>SUM(Результаты!T429:U429)</f>
        <v>0</v>
      </c>
      <c r="M428" s="51">
        <f t="shared" si="32"/>
        <v>0</v>
      </c>
      <c r="N428" s="52">
        <f t="shared" si="33"/>
        <v>0</v>
      </c>
      <c r="O428" s="51">
        <f>SUM(Результаты!V429:W429)</f>
        <v>0</v>
      </c>
      <c r="P428" s="52">
        <f t="shared" si="34"/>
        <v>0</v>
      </c>
    </row>
    <row r="429" spans="1:16" x14ac:dyDescent="0.25">
      <c r="A429" s="48" t="str">
        <f>Результаты!A430</f>
        <v>Красносельский</v>
      </c>
      <c r="B429" s="49">
        <f>Результаты!C430</f>
        <v>8054</v>
      </c>
      <c r="C429" s="50">
        <f>Результаты!E430</f>
        <v>0</v>
      </c>
      <c r="D429" s="49">
        <f>Результаты!H430</f>
        <v>8054427</v>
      </c>
      <c r="E429" s="51">
        <f>SUM(Результаты!J430:K430)</f>
        <v>0</v>
      </c>
      <c r="F429" s="51">
        <f>SUM(Результаты!L430:M430)</f>
        <v>0</v>
      </c>
      <c r="G429" s="51">
        <f t="shared" si="30"/>
        <v>0</v>
      </c>
      <c r="H429" s="52">
        <f t="shared" si="31"/>
        <v>0</v>
      </c>
      <c r="I429" s="51">
        <f>SUM(Результаты!N430:O430)</f>
        <v>0</v>
      </c>
      <c r="J429" s="51">
        <f>SUM(Результаты!P430:Q430)</f>
        <v>0</v>
      </c>
      <c r="K429" s="51">
        <f>SUM(Результаты!R430:S430)</f>
        <v>0</v>
      </c>
      <c r="L429" s="51">
        <f>SUM(Результаты!T430:U430)</f>
        <v>0</v>
      </c>
      <c r="M429" s="51">
        <f t="shared" si="32"/>
        <v>0</v>
      </c>
      <c r="N429" s="52">
        <f t="shared" si="33"/>
        <v>0</v>
      </c>
      <c r="O429" s="51">
        <f>SUM(Результаты!V430:W430)</f>
        <v>0</v>
      </c>
      <c r="P429" s="52">
        <f t="shared" si="34"/>
        <v>0</v>
      </c>
    </row>
    <row r="430" spans="1:16" x14ac:dyDescent="0.25">
      <c r="A430" s="48" t="str">
        <f>Результаты!A431</f>
        <v>Красносельский</v>
      </c>
      <c r="B430" s="49">
        <f>Результаты!C431</f>
        <v>8054</v>
      </c>
      <c r="C430" s="50">
        <f>Результаты!E431</f>
        <v>0</v>
      </c>
      <c r="D430" s="49">
        <f>Результаты!H431</f>
        <v>8054428</v>
      </c>
      <c r="E430" s="51">
        <f>SUM(Результаты!J431:K431)</f>
        <v>0</v>
      </c>
      <c r="F430" s="51">
        <f>SUM(Результаты!L431:M431)</f>
        <v>0</v>
      </c>
      <c r="G430" s="51">
        <f t="shared" si="30"/>
        <v>0</v>
      </c>
      <c r="H430" s="52">
        <f t="shared" si="31"/>
        <v>0</v>
      </c>
      <c r="I430" s="51">
        <f>SUM(Результаты!N431:O431)</f>
        <v>0</v>
      </c>
      <c r="J430" s="51">
        <f>SUM(Результаты!P431:Q431)</f>
        <v>0</v>
      </c>
      <c r="K430" s="51">
        <f>SUM(Результаты!R431:S431)</f>
        <v>0</v>
      </c>
      <c r="L430" s="51">
        <f>SUM(Результаты!T431:U431)</f>
        <v>0</v>
      </c>
      <c r="M430" s="51">
        <f t="shared" si="32"/>
        <v>0</v>
      </c>
      <c r="N430" s="52">
        <f t="shared" si="33"/>
        <v>0</v>
      </c>
      <c r="O430" s="51">
        <f>SUM(Результаты!V431:W431)</f>
        <v>0</v>
      </c>
      <c r="P430" s="52">
        <f t="shared" si="34"/>
        <v>0</v>
      </c>
    </row>
    <row r="431" spans="1:16" x14ac:dyDescent="0.25">
      <c r="A431" s="48" t="str">
        <f>Результаты!A432</f>
        <v>Красносельский</v>
      </c>
      <c r="B431" s="49">
        <f>Результаты!C432</f>
        <v>8054</v>
      </c>
      <c r="C431" s="50">
        <f>Результаты!E432</f>
        <v>0</v>
      </c>
      <c r="D431" s="49">
        <f>Результаты!H432</f>
        <v>8054429</v>
      </c>
      <c r="E431" s="51">
        <f>SUM(Результаты!J432:K432)</f>
        <v>0</v>
      </c>
      <c r="F431" s="51">
        <f>SUM(Результаты!L432:M432)</f>
        <v>0</v>
      </c>
      <c r="G431" s="51">
        <f t="shared" si="30"/>
        <v>0</v>
      </c>
      <c r="H431" s="52">
        <f t="shared" si="31"/>
        <v>0</v>
      </c>
      <c r="I431" s="51">
        <f>SUM(Результаты!N432:O432)</f>
        <v>0</v>
      </c>
      <c r="J431" s="51">
        <f>SUM(Результаты!P432:Q432)</f>
        <v>0</v>
      </c>
      <c r="K431" s="51">
        <f>SUM(Результаты!R432:S432)</f>
        <v>0</v>
      </c>
      <c r="L431" s="51">
        <f>SUM(Результаты!T432:U432)</f>
        <v>0</v>
      </c>
      <c r="M431" s="51">
        <f t="shared" si="32"/>
        <v>0</v>
      </c>
      <c r="N431" s="52">
        <f t="shared" si="33"/>
        <v>0</v>
      </c>
      <c r="O431" s="51">
        <f>SUM(Результаты!V432:W432)</f>
        <v>0</v>
      </c>
      <c r="P431" s="52">
        <f t="shared" si="34"/>
        <v>0</v>
      </c>
    </row>
    <row r="432" spans="1:16" x14ac:dyDescent="0.25">
      <c r="A432" s="48" t="str">
        <f>Результаты!A433</f>
        <v>Красносельский</v>
      </c>
      <c r="B432" s="49">
        <f>Результаты!C433</f>
        <v>8054</v>
      </c>
      <c r="C432" s="50">
        <f>Результаты!E433</f>
        <v>0</v>
      </c>
      <c r="D432" s="49">
        <f>Результаты!H433</f>
        <v>8054430</v>
      </c>
      <c r="E432" s="51">
        <f>SUM(Результаты!J433:K433)</f>
        <v>0</v>
      </c>
      <c r="F432" s="51">
        <f>SUM(Результаты!L433:M433)</f>
        <v>0</v>
      </c>
      <c r="G432" s="51">
        <f t="shared" si="30"/>
        <v>0</v>
      </c>
      <c r="H432" s="52">
        <f t="shared" si="31"/>
        <v>0</v>
      </c>
      <c r="I432" s="51">
        <f>SUM(Результаты!N433:O433)</f>
        <v>0</v>
      </c>
      <c r="J432" s="51">
        <f>SUM(Результаты!P433:Q433)</f>
        <v>0</v>
      </c>
      <c r="K432" s="51">
        <f>SUM(Результаты!R433:S433)</f>
        <v>0</v>
      </c>
      <c r="L432" s="51">
        <f>SUM(Результаты!T433:U433)</f>
        <v>0</v>
      </c>
      <c r="M432" s="51">
        <f t="shared" si="32"/>
        <v>0</v>
      </c>
      <c r="N432" s="52">
        <f t="shared" si="33"/>
        <v>0</v>
      </c>
      <c r="O432" s="51">
        <f>SUM(Результаты!V433:W433)</f>
        <v>0</v>
      </c>
      <c r="P432" s="52">
        <f t="shared" si="34"/>
        <v>0</v>
      </c>
    </row>
    <row r="433" spans="1:16" x14ac:dyDescent="0.25">
      <c r="A433" s="48" t="str">
        <f>Результаты!A434</f>
        <v>Красносельский</v>
      </c>
      <c r="B433" s="49">
        <f>Результаты!C434</f>
        <v>8054</v>
      </c>
      <c r="C433" s="50">
        <f>Результаты!E434</f>
        <v>0</v>
      </c>
      <c r="D433" s="49">
        <f>Результаты!H434</f>
        <v>8054431</v>
      </c>
      <c r="E433" s="51">
        <f>SUM(Результаты!J434:K434)</f>
        <v>0</v>
      </c>
      <c r="F433" s="51">
        <f>SUM(Результаты!L434:M434)</f>
        <v>0</v>
      </c>
      <c r="G433" s="51">
        <f t="shared" si="30"/>
        <v>0</v>
      </c>
      <c r="H433" s="52">
        <f t="shared" si="31"/>
        <v>0</v>
      </c>
      <c r="I433" s="51">
        <f>SUM(Результаты!N434:O434)</f>
        <v>0</v>
      </c>
      <c r="J433" s="51">
        <f>SUM(Результаты!P434:Q434)</f>
        <v>0</v>
      </c>
      <c r="K433" s="51">
        <f>SUM(Результаты!R434:S434)</f>
        <v>0</v>
      </c>
      <c r="L433" s="51">
        <f>SUM(Результаты!T434:U434)</f>
        <v>0</v>
      </c>
      <c r="M433" s="51">
        <f t="shared" si="32"/>
        <v>0</v>
      </c>
      <c r="N433" s="52">
        <f t="shared" si="33"/>
        <v>0</v>
      </c>
      <c r="O433" s="51">
        <f>SUM(Результаты!V434:W434)</f>
        <v>0</v>
      </c>
      <c r="P433" s="52">
        <f t="shared" si="34"/>
        <v>0</v>
      </c>
    </row>
    <row r="434" spans="1:16" x14ac:dyDescent="0.25">
      <c r="A434" s="48" t="str">
        <f>Результаты!A435</f>
        <v>Красносельский</v>
      </c>
      <c r="B434" s="49">
        <f>Результаты!C435</f>
        <v>8054</v>
      </c>
      <c r="C434" s="50">
        <f>Результаты!E435</f>
        <v>0</v>
      </c>
      <c r="D434" s="49">
        <f>Результаты!H435</f>
        <v>8054432</v>
      </c>
      <c r="E434" s="51">
        <f>SUM(Результаты!J435:K435)</f>
        <v>0</v>
      </c>
      <c r="F434" s="51">
        <f>SUM(Результаты!L435:M435)</f>
        <v>0</v>
      </c>
      <c r="G434" s="51">
        <f t="shared" si="30"/>
        <v>0</v>
      </c>
      <c r="H434" s="52">
        <f t="shared" si="31"/>
        <v>0</v>
      </c>
      <c r="I434" s="51">
        <f>SUM(Результаты!N435:O435)</f>
        <v>0</v>
      </c>
      <c r="J434" s="51">
        <f>SUM(Результаты!P435:Q435)</f>
        <v>0</v>
      </c>
      <c r="K434" s="51">
        <f>SUM(Результаты!R435:S435)</f>
        <v>0</v>
      </c>
      <c r="L434" s="51">
        <f>SUM(Результаты!T435:U435)</f>
        <v>0</v>
      </c>
      <c r="M434" s="51">
        <f t="shared" si="32"/>
        <v>0</v>
      </c>
      <c r="N434" s="52">
        <f t="shared" si="33"/>
        <v>0</v>
      </c>
      <c r="O434" s="51">
        <f>SUM(Результаты!V435:W435)</f>
        <v>0</v>
      </c>
      <c r="P434" s="52">
        <f t="shared" si="34"/>
        <v>0</v>
      </c>
    </row>
    <row r="435" spans="1:16" x14ac:dyDescent="0.25">
      <c r="A435" s="48" t="str">
        <f>Результаты!A436</f>
        <v>Красносельский</v>
      </c>
      <c r="B435" s="49">
        <f>Результаты!C436</f>
        <v>8054</v>
      </c>
      <c r="C435" s="50">
        <f>Результаты!E436</f>
        <v>0</v>
      </c>
      <c r="D435" s="49">
        <f>Результаты!H436</f>
        <v>8054433</v>
      </c>
      <c r="E435" s="51">
        <f>SUM(Результаты!J436:K436)</f>
        <v>0</v>
      </c>
      <c r="F435" s="51">
        <f>SUM(Результаты!L436:M436)</f>
        <v>0</v>
      </c>
      <c r="G435" s="51">
        <f t="shared" si="30"/>
        <v>0</v>
      </c>
      <c r="H435" s="52">
        <f t="shared" si="31"/>
        <v>0</v>
      </c>
      <c r="I435" s="51">
        <f>SUM(Результаты!N436:O436)</f>
        <v>0</v>
      </c>
      <c r="J435" s="51">
        <f>SUM(Результаты!P436:Q436)</f>
        <v>0</v>
      </c>
      <c r="K435" s="51">
        <f>SUM(Результаты!R436:S436)</f>
        <v>0</v>
      </c>
      <c r="L435" s="51">
        <f>SUM(Результаты!T436:U436)</f>
        <v>0</v>
      </c>
      <c r="M435" s="51">
        <f t="shared" si="32"/>
        <v>0</v>
      </c>
      <c r="N435" s="52">
        <f t="shared" si="33"/>
        <v>0</v>
      </c>
      <c r="O435" s="51">
        <f>SUM(Результаты!V436:W436)</f>
        <v>0</v>
      </c>
      <c r="P435" s="52">
        <f t="shared" si="34"/>
        <v>0</v>
      </c>
    </row>
    <row r="436" spans="1:16" x14ac:dyDescent="0.25">
      <c r="A436" s="48" t="str">
        <f>Результаты!A437</f>
        <v>Красносельский</v>
      </c>
      <c r="B436" s="49">
        <f>Результаты!C437</f>
        <v>8054</v>
      </c>
      <c r="C436" s="50">
        <f>Результаты!E437</f>
        <v>0</v>
      </c>
      <c r="D436" s="49">
        <f>Результаты!H437</f>
        <v>8054434</v>
      </c>
      <c r="E436" s="51">
        <f>SUM(Результаты!J437:K437)</f>
        <v>0</v>
      </c>
      <c r="F436" s="51">
        <f>SUM(Результаты!L437:M437)</f>
        <v>0</v>
      </c>
      <c r="G436" s="51">
        <f t="shared" si="30"/>
        <v>0</v>
      </c>
      <c r="H436" s="52">
        <f t="shared" si="31"/>
        <v>0</v>
      </c>
      <c r="I436" s="51">
        <f>SUM(Результаты!N437:O437)</f>
        <v>0</v>
      </c>
      <c r="J436" s="51">
        <f>SUM(Результаты!P437:Q437)</f>
        <v>0</v>
      </c>
      <c r="K436" s="51">
        <f>SUM(Результаты!R437:S437)</f>
        <v>0</v>
      </c>
      <c r="L436" s="51">
        <f>SUM(Результаты!T437:U437)</f>
        <v>0</v>
      </c>
      <c r="M436" s="51">
        <f t="shared" si="32"/>
        <v>0</v>
      </c>
      <c r="N436" s="52">
        <f t="shared" si="33"/>
        <v>0</v>
      </c>
      <c r="O436" s="51">
        <f>SUM(Результаты!V437:W437)</f>
        <v>0</v>
      </c>
      <c r="P436" s="52">
        <f t="shared" si="34"/>
        <v>0</v>
      </c>
    </row>
    <row r="437" spans="1:16" x14ac:dyDescent="0.25">
      <c r="A437" s="48" t="str">
        <f>Результаты!A438</f>
        <v>Красносельский</v>
      </c>
      <c r="B437" s="49">
        <f>Результаты!C438</f>
        <v>8054</v>
      </c>
      <c r="C437" s="50">
        <f>Результаты!E438</f>
        <v>0</v>
      </c>
      <c r="D437" s="49">
        <f>Результаты!H438</f>
        <v>8054435</v>
      </c>
      <c r="E437" s="51">
        <f>SUM(Результаты!J438:K438)</f>
        <v>0</v>
      </c>
      <c r="F437" s="51">
        <f>SUM(Результаты!L438:M438)</f>
        <v>0</v>
      </c>
      <c r="G437" s="51">
        <f t="shared" si="30"/>
        <v>0</v>
      </c>
      <c r="H437" s="52">
        <f t="shared" si="31"/>
        <v>0</v>
      </c>
      <c r="I437" s="51">
        <f>SUM(Результаты!N438:O438)</f>
        <v>0</v>
      </c>
      <c r="J437" s="51">
        <f>SUM(Результаты!P438:Q438)</f>
        <v>0</v>
      </c>
      <c r="K437" s="51">
        <f>SUM(Результаты!R438:S438)</f>
        <v>0</v>
      </c>
      <c r="L437" s="51">
        <f>SUM(Результаты!T438:U438)</f>
        <v>0</v>
      </c>
      <c r="M437" s="51">
        <f t="shared" si="32"/>
        <v>0</v>
      </c>
      <c r="N437" s="52">
        <f t="shared" si="33"/>
        <v>0</v>
      </c>
      <c r="O437" s="51">
        <f>SUM(Результаты!V438:W438)</f>
        <v>0</v>
      </c>
      <c r="P437" s="52">
        <f t="shared" si="34"/>
        <v>0</v>
      </c>
    </row>
    <row r="438" spans="1:16" x14ac:dyDescent="0.25">
      <c r="A438" s="48" t="str">
        <f>Результаты!A439</f>
        <v>Красносельский</v>
      </c>
      <c r="B438" s="49">
        <f>Результаты!C439</f>
        <v>8054</v>
      </c>
      <c r="C438" s="50">
        <f>Результаты!E439</f>
        <v>0</v>
      </c>
      <c r="D438" s="49">
        <f>Результаты!H439</f>
        <v>8054436</v>
      </c>
      <c r="E438" s="51">
        <f>SUM(Результаты!J439:K439)</f>
        <v>0</v>
      </c>
      <c r="F438" s="51">
        <f>SUM(Результаты!L439:M439)</f>
        <v>0</v>
      </c>
      <c r="G438" s="51">
        <f t="shared" si="30"/>
        <v>0</v>
      </c>
      <c r="H438" s="52">
        <f t="shared" si="31"/>
        <v>0</v>
      </c>
      <c r="I438" s="51">
        <f>SUM(Результаты!N439:O439)</f>
        <v>0</v>
      </c>
      <c r="J438" s="51">
        <f>SUM(Результаты!P439:Q439)</f>
        <v>0</v>
      </c>
      <c r="K438" s="51">
        <f>SUM(Результаты!R439:S439)</f>
        <v>0</v>
      </c>
      <c r="L438" s="51">
        <f>SUM(Результаты!T439:U439)</f>
        <v>0</v>
      </c>
      <c r="M438" s="51">
        <f t="shared" si="32"/>
        <v>0</v>
      </c>
      <c r="N438" s="52">
        <f t="shared" si="33"/>
        <v>0</v>
      </c>
      <c r="O438" s="51">
        <f>SUM(Результаты!V439:W439)</f>
        <v>0</v>
      </c>
      <c r="P438" s="52">
        <f t="shared" si="34"/>
        <v>0</v>
      </c>
    </row>
    <row r="439" spans="1:16" x14ac:dyDescent="0.25">
      <c r="A439" s="48" t="str">
        <f>Результаты!A440</f>
        <v>Красносельский</v>
      </c>
      <c r="B439" s="49">
        <f>Результаты!C440</f>
        <v>8054</v>
      </c>
      <c r="C439" s="50">
        <f>Результаты!E440</f>
        <v>0</v>
      </c>
      <c r="D439" s="49">
        <f>Результаты!H440</f>
        <v>8054437</v>
      </c>
      <c r="E439" s="51">
        <f>SUM(Результаты!J440:K440)</f>
        <v>0</v>
      </c>
      <c r="F439" s="51">
        <f>SUM(Результаты!L440:M440)</f>
        <v>0</v>
      </c>
      <c r="G439" s="51">
        <f t="shared" si="30"/>
        <v>0</v>
      </c>
      <c r="H439" s="52">
        <f t="shared" si="31"/>
        <v>0</v>
      </c>
      <c r="I439" s="51">
        <f>SUM(Результаты!N440:O440)</f>
        <v>0</v>
      </c>
      <c r="J439" s="51">
        <f>SUM(Результаты!P440:Q440)</f>
        <v>0</v>
      </c>
      <c r="K439" s="51">
        <f>SUM(Результаты!R440:S440)</f>
        <v>0</v>
      </c>
      <c r="L439" s="51">
        <f>SUM(Результаты!T440:U440)</f>
        <v>0</v>
      </c>
      <c r="M439" s="51">
        <f t="shared" si="32"/>
        <v>0</v>
      </c>
      <c r="N439" s="52">
        <f t="shared" si="33"/>
        <v>0</v>
      </c>
      <c r="O439" s="51">
        <f>SUM(Результаты!V440:W440)</f>
        <v>0</v>
      </c>
      <c r="P439" s="52">
        <f t="shared" si="34"/>
        <v>0</v>
      </c>
    </row>
    <row r="440" spans="1:16" x14ac:dyDescent="0.25">
      <c r="A440" s="48" t="str">
        <f>Результаты!A441</f>
        <v>Красносельский</v>
      </c>
      <c r="B440" s="49">
        <f>Результаты!C441</f>
        <v>8054</v>
      </c>
      <c r="C440" s="50">
        <f>Результаты!E441</f>
        <v>0</v>
      </c>
      <c r="D440" s="49">
        <f>Результаты!H441</f>
        <v>8054438</v>
      </c>
      <c r="E440" s="51">
        <f>SUM(Результаты!J441:K441)</f>
        <v>0</v>
      </c>
      <c r="F440" s="51">
        <f>SUM(Результаты!L441:M441)</f>
        <v>0</v>
      </c>
      <c r="G440" s="51">
        <f t="shared" si="30"/>
        <v>0</v>
      </c>
      <c r="H440" s="52">
        <f t="shared" si="31"/>
        <v>0</v>
      </c>
      <c r="I440" s="51">
        <f>SUM(Результаты!N441:O441)</f>
        <v>0</v>
      </c>
      <c r="J440" s="51">
        <f>SUM(Результаты!P441:Q441)</f>
        <v>0</v>
      </c>
      <c r="K440" s="51">
        <f>SUM(Результаты!R441:S441)</f>
        <v>0</v>
      </c>
      <c r="L440" s="51">
        <f>SUM(Результаты!T441:U441)</f>
        <v>0</v>
      </c>
      <c r="M440" s="51">
        <f t="shared" si="32"/>
        <v>0</v>
      </c>
      <c r="N440" s="52">
        <f t="shared" si="33"/>
        <v>0</v>
      </c>
      <c r="O440" s="51">
        <f>SUM(Результаты!V441:W441)</f>
        <v>0</v>
      </c>
      <c r="P440" s="52">
        <f t="shared" si="34"/>
        <v>0</v>
      </c>
    </row>
    <row r="441" spans="1:16" x14ac:dyDescent="0.25">
      <c r="A441" s="48" t="str">
        <f>Результаты!A442</f>
        <v>Красносельский</v>
      </c>
      <c r="B441" s="49">
        <f>Результаты!C442</f>
        <v>8054</v>
      </c>
      <c r="C441" s="50">
        <f>Результаты!E442</f>
        <v>0</v>
      </c>
      <c r="D441" s="49">
        <f>Результаты!H442</f>
        <v>8054439</v>
      </c>
      <c r="E441" s="51">
        <f>SUM(Результаты!J442:K442)</f>
        <v>0</v>
      </c>
      <c r="F441" s="51">
        <f>SUM(Результаты!L442:M442)</f>
        <v>0</v>
      </c>
      <c r="G441" s="51">
        <f t="shared" si="30"/>
        <v>0</v>
      </c>
      <c r="H441" s="52">
        <f t="shared" si="31"/>
        <v>0</v>
      </c>
      <c r="I441" s="51">
        <f>SUM(Результаты!N442:O442)</f>
        <v>0</v>
      </c>
      <c r="J441" s="51">
        <f>SUM(Результаты!P442:Q442)</f>
        <v>0</v>
      </c>
      <c r="K441" s="51">
        <f>SUM(Результаты!R442:S442)</f>
        <v>0</v>
      </c>
      <c r="L441" s="51">
        <f>SUM(Результаты!T442:U442)</f>
        <v>0</v>
      </c>
      <c r="M441" s="51">
        <f t="shared" si="32"/>
        <v>0</v>
      </c>
      <c r="N441" s="52">
        <f t="shared" si="33"/>
        <v>0</v>
      </c>
      <c r="O441" s="51">
        <f>SUM(Результаты!V442:W442)</f>
        <v>0</v>
      </c>
      <c r="P441" s="52">
        <f t="shared" si="34"/>
        <v>0</v>
      </c>
    </row>
    <row r="442" spans="1:16" x14ac:dyDescent="0.25">
      <c r="A442" s="48" t="str">
        <f>Результаты!A443</f>
        <v>Красносельский</v>
      </c>
      <c r="B442" s="49">
        <f>Результаты!C443</f>
        <v>8054</v>
      </c>
      <c r="C442" s="50">
        <f>Результаты!E443</f>
        <v>0</v>
      </c>
      <c r="D442" s="49">
        <f>Результаты!H443</f>
        <v>8054440</v>
      </c>
      <c r="E442" s="51">
        <f>SUM(Результаты!J443:K443)</f>
        <v>0</v>
      </c>
      <c r="F442" s="51">
        <f>SUM(Результаты!L443:M443)</f>
        <v>0</v>
      </c>
      <c r="G442" s="51">
        <f t="shared" si="30"/>
        <v>0</v>
      </c>
      <c r="H442" s="52">
        <f t="shared" si="31"/>
        <v>0</v>
      </c>
      <c r="I442" s="51">
        <f>SUM(Результаты!N443:O443)</f>
        <v>0</v>
      </c>
      <c r="J442" s="51">
        <f>SUM(Результаты!P443:Q443)</f>
        <v>0</v>
      </c>
      <c r="K442" s="51">
        <f>SUM(Результаты!R443:S443)</f>
        <v>0</v>
      </c>
      <c r="L442" s="51">
        <f>SUM(Результаты!T443:U443)</f>
        <v>0</v>
      </c>
      <c r="M442" s="51">
        <f t="shared" si="32"/>
        <v>0</v>
      </c>
      <c r="N442" s="52">
        <f t="shared" si="33"/>
        <v>0</v>
      </c>
      <c r="O442" s="51">
        <f>SUM(Результаты!V443:W443)</f>
        <v>0</v>
      </c>
      <c r="P442" s="52">
        <f t="shared" si="34"/>
        <v>0</v>
      </c>
    </row>
    <row r="443" spans="1:16" x14ac:dyDescent="0.25">
      <c r="A443" s="48" t="str">
        <f>Результаты!A444</f>
        <v>Красносельский</v>
      </c>
      <c r="B443" s="49">
        <f>Результаты!C444</f>
        <v>8054</v>
      </c>
      <c r="C443" s="50">
        <f>Результаты!E444</f>
        <v>0</v>
      </c>
      <c r="D443" s="49">
        <f>Результаты!H444</f>
        <v>8054441</v>
      </c>
      <c r="E443" s="51">
        <f>SUM(Результаты!J444:K444)</f>
        <v>0</v>
      </c>
      <c r="F443" s="51">
        <f>SUM(Результаты!L444:M444)</f>
        <v>0</v>
      </c>
      <c r="G443" s="51">
        <f t="shared" si="30"/>
        <v>0</v>
      </c>
      <c r="H443" s="52">
        <f t="shared" si="31"/>
        <v>0</v>
      </c>
      <c r="I443" s="51">
        <f>SUM(Результаты!N444:O444)</f>
        <v>0</v>
      </c>
      <c r="J443" s="51">
        <f>SUM(Результаты!P444:Q444)</f>
        <v>0</v>
      </c>
      <c r="K443" s="51">
        <f>SUM(Результаты!R444:S444)</f>
        <v>0</v>
      </c>
      <c r="L443" s="51">
        <f>SUM(Результаты!T444:U444)</f>
        <v>0</v>
      </c>
      <c r="M443" s="51">
        <f t="shared" si="32"/>
        <v>0</v>
      </c>
      <c r="N443" s="52">
        <f t="shared" si="33"/>
        <v>0</v>
      </c>
      <c r="O443" s="51">
        <f>SUM(Результаты!V444:W444)</f>
        <v>0</v>
      </c>
      <c r="P443" s="52">
        <f t="shared" si="34"/>
        <v>0</v>
      </c>
    </row>
    <row r="444" spans="1:16" x14ac:dyDescent="0.25">
      <c r="A444" s="48" t="str">
        <f>Результаты!A445</f>
        <v>Красносельский</v>
      </c>
      <c r="B444" s="49">
        <f>Результаты!C445</f>
        <v>8054</v>
      </c>
      <c r="C444" s="50">
        <f>Результаты!E445</f>
        <v>0</v>
      </c>
      <c r="D444" s="49">
        <f>Результаты!H445</f>
        <v>8054442</v>
      </c>
      <c r="E444" s="51">
        <f>SUM(Результаты!J445:K445)</f>
        <v>0</v>
      </c>
      <c r="F444" s="51">
        <f>SUM(Результаты!L445:M445)</f>
        <v>0</v>
      </c>
      <c r="G444" s="51">
        <f t="shared" si="30"/>
        <v>0</v>
      </c>
      <c r="H444" s="52">
        <f t="shared" si="31"/>
        <v>0</v>
      </c>
      <c r="I444" s="51">
        <f>SUM(Результаты!N445:O445)</f>
        <v>0</v>
      </c>
      <c r="J444" s="51">
        <f>SUM(Результаты!P445:Q445)</f>
        <v>0</v>
      </c>
      <c r="K444" s="51">
        <f>SUM(Результаты!R445:S445)</f>
        <v>0</v>
      </c>
      <c r="L444" s="51">
        <f>SUM(Результаты!T445:U445)</f>
        <v>0</v>
      </c>
      <c r="M444" s="51">
        <f t="shared" si="32"/>
        <v>0</v>
      </c>
      <c r="N444" s="52">
        <f t="shared" si="33"/>
        <v>0</v>
      </c>
      <c r="O444" s="51">
        <f>SUM(Результаты!V445:W445)</f>
        <v>0</v>
      </c>
      <c r="P444" s="52">
        <f t="shared" si="34"/>
        <v>0</v>
      </c>
    </row>
    <row r="445" spans="1:16" x14ac:dyDescent="0.25">
      <c r="A445" s="48" t="str">
        <f>Результаты!A446</f>
        <v>Красносельский</v>
      </c>
      <c r="B445" s="49">
        <f>Результаты!C446</f>
        <v>8054</v>
      </c>
      <c r="C445" s="50">
        <f>Результаты!E446</f>
        <v>0</v>
      </c>
      <c r="D445" s="49">
        <f>Результаты!H446</f>
        <v>8054443</v>
      </c>
      <c r="E445" s="51">
        <f>SUM(Результаты!J446:K446)</f>
        <v>0</v>
      </c>
      <c r="F445" s="51">
        <f>SUM(Результаты!L446:M446)</f>
        <v>0</v>
      </c>
      <c r="G445" s="51">
        <f t="shared" si="30"/>
        <v>0</v>
      </c>
      <c r="H445" s="52">
        <f t="shared" si="31"/>
        <v>0</v>
      </c>
      <c r="I445" s="51">
        <f>SUM(Результаты!N446:O446)</f>
        <v>0</v>
      </c>
      <c r="J445" s="51">
        <f>SUM(Результаты!P446:Q446)</f>
        <v>0</v>
      </c>
      <c r="K445" s="51">
        <f>SUM(Результаты!R446:S446)</f>
        <v>0</v>
      </c>
      <c r="L445" s="51">
        <f>SUM(Результаты!T446:U446)</f>
        <v>0</v>
      </c>
      <c r="M445" s="51">
        <f t="shared" si="32"/>
        <v>0</v>
      </c>
      <c r="N445" s="52">
        <f t="shared" si="33"/>
        <v>0</v>
      </c>
      <c r="O445" s="51">
        <f>SUM(Результаты!V446:W446)</f>
        <v>0</v>
      </c>
      <c r="P445" s="52">
        <f t="shared" si="34"/>
        <v>0</v>
      </c>
    </row>
    <row r="446" spans="1:16" x14ac:dyDescent="0.25">
      <c r="A446" s="48" t="str">
        <f>Результаты!A447</f>
        <v>Красносельский</v>
      </c>
      <c r="B446" s="49">
        <f>Результаты!C447</f>
        <v>8054</v>
      </c>
      <c r="C446" s="50">
        <f>Результаты!E447</f>
        <v>0</v>
      </c>
      <c r="D446" s="49">
        <f>Результаты!H447</f>
        <v>8054444</v>
      </c>
      <c r="E446" s="51">
        <f>SUM(Результаты!J447:K447)</f>
        <v>0</v>
      </c>
      <c r="F446" s="51">
        <f>SUM(Результаты!L447:M447)</f>
        <v>0</v>
      </c>
      <c r="G446" s="51">
        <f t="shared" si="30"/>
        <v>0</v>
      </c>
      <c r="H446" s="52">
        <f t="shared" si="31"/>
        <v>0</v>
      </c>
      <c r="I446" s="51">
        <f>SUM(Результаты!N447:O447)</f>
        <v>0</v>
      </c>
      <c r="J446" s="51">
        <f>SUM(Результаты!P447:Q447)</f>
        <v>0</v>
      </c>
      <c r="K446" s="51">
        <f>SUM(Результаты!R447:S447)</f>
        <v>0</v>
      </c>
      <c r="L446" s="51">
        <f>SUM(Результаты!T447:U447)</f>
        <v>0</v>
      </c>
      <c r="M446" s="51">
        <f t="shared" si="32"/>
        <v>0</v>
      </c>
      <c r="N446" s="52">
        <f t="shared" si="33"/>
        <v>0</v>
      </c>
      <c r="O446" s="51">
        <f>SUM(Результаты!V447:W447)</f>
        <v>0</v>
      </c>
      <c r="P446" s="52">
        <f t="shared" si="34"/>
        <v>0</v>
      </c>
    </row>
    <row r="447" spans="1:16" x14ac:dyDescent="0.25">
      <c r="A447" s="48" t="str">
        <f>Результаты!A448</f>
        <v>Красносельский</v>
      </c>
      <c r="B447" s="49">
        <f>Результаты!C448</f>
        <v>8054</v>
      </c>
      <c r="C447" s="50">
        <f>Результаты!E448</f>
        <v>0</v>
      </c>
      <c r="D447" s="49">
        <f>Результаты!H448</f>
        <v>8054445</v>
      </c>
      <c r="E447" s="51">
        <f>SUM(Результаты!J448:K448)</f>
        <v>0</v>
      </c>
      <c r="F447" s="51">
        <f>SUM(Результаты!L448:M448)</f>
        <v>0</v>
      </c>
      <c r="G447" s="51">
        <f t="shared" si="30"/>
        <v>0</v>
      </c>
      <c r="H447" s="52">
        <f t="shared" si="31"/>
        <v>0</v>
      </c>
      <c r="I447" s="51">
        <f>SUM(Результаты!N448:O448)</f>
        <v>0</v>
      </c>
      <c r="J447" s="51">
        <f>SUM(Результаты!P448:Q448)</f>
        <v>0</v>
      </c>
      <c r="K447" s="51">
        <f>SUM(Результаты!R448:S448)</f>
        <v>0</v>
      </c>
      <c r="L447" s="51">
        <f>SUM(Результаты!T448:U448)</f>
        <v>0</v>
      </c>
      <c r="M447" s="51">
        <f t="shared" si="32"/>
        <v>0</v>
      </c>
      <c r="N447" s="52">
        <f t="shared" si="33"/>
        <v>0</v>
      </c>
      <c r="O447" s="51">
        <f>SUM(Результаты!V448:W448)</f>
        <v>0</v>
      </c>
      <c r="P447" s="52">
        <f t="shared" si="34"/>
        <v>0</v>
      </c>
    </row>
    <row r="448" spans="1:16" x14ac:dyDescent="0.25">
      <c r="A448" s="48" t="str">
        <f>Результаты!A449</f>
        <v>Красносельский</v>
      </c>
      <c r="B448" s="49">
        <f>Результаты!C449</f>
        <v>8054</v>
      </c>
      <c r="C448" s="50">
        <f>Результаты!E449</f>
        <v>0</v>
      </c>
      <c r="D448" s="49">
        <f>Результаты!H449</f>
        <v>8054446</v>
      </c>
      <c r="E448" s="51">
        <f>SUM(Результаты!J449:K449)</f>
        <v>0</v>
      </c>
      <c r="F448" s="51">
        <f>SUM(Результаты!L449:M449)</f>
        <v>0</v>
      </c>
      <c r="G448" s="51">
        <f t="shared" si="30"/>
        <v>0</v>
      </c>
      <c r="H448" s="52">
        <f t="shared" si="31"/>
        <v>0</v>
      </c>
      <c r="I448" s="51">
        <f>SUM(Результаты!N449:O449)</f>
        <v>0</v>
      </c>
      <c r="J448" s="51">
        <f>SUM(Результаты!P449:Q449)</f>
        <v>0</v>
      </c>
      <c r="K448" s="51">
        <f>SUM(Результаты!R449:S449)</f>
        <v>0</v>
      </c>
      <c r="L448" s="51">
        <f>SUM(Результаты!T449:U449)</f>
        <v>0</v>
      </c>
      <c r="M448" s="51">
        <f t="shared" si="32"/>
        <v>0</v>
      </c>
      <c r="N448" s="52">
        <f t="shared" si="33"/>
        <v>0</v>
      </c>
      <c r="O448" s="51">
        <f>SUM(Результаты!V449:W449)</f>
        <v>0</v>
      </c>
      <c r="P448" s="52">
        <f t="shared" si="34"/>
        <v>0</v>
      </c>
    </row>
    <row r="449" spans="1:16" x14ac:dyDescent="0.25">
      <c r="A449" s="48" t="str">
        <f>Результаты!A450</f>
        <v>Красносельский</v>
      </c>
      <c r="B449" s="49">
        <f>Результаты!C450</f>
        <v>8054</v>
      </c>
      <c r="C449" s="50">
        <f>Результаты!E450</f>
        <v>0</v>
      </c>
      <c r="D449" s="49">
        <f>Результаты!H450</f>
        <v>8054447</v>
      </c>
      <c r="E449" s="51">
        <f>SUM(Результаты!J450:K450)</f>
        <v>0</v>
      </c>
      <c r="F449" s="51">
        <f>SUM(Результаты!L450:M450)</f>
        <v>0</v>
      </c>
      <c r="G449" s="51">
        <f t="shared" si="30"/>
        <v>0</v>
      </c>
      <c r="H449" s="52">
        <f t="shared" si="31"/>
        <v>0</v>
      </c>
      <c r="I449" s="51">
        <f>SUM(Результаты!N450:O450)</f>
        <v>0</v>
      </c>
      <c r="J449" s="51">
        <f>SUM(Результаты!P450:Q450)</f>
        <v>0</v>
      </c>
      <c r="K449" s="51">
        <f>SUM(Результаты!R450:S450)</f>
        <v>0</v>
      </c>
      <c r="L449" s="51">
        <f>SUM(Результаты!T450:U450)</f>
        <v>0</v>
      </c>
      <c r="M449" s="51">
        <f t="shared" si="32"/>
        <v>0</v>
      </c>
      <c r="N449" s="52">
        <f t="shared" si="33"/>
        <v>0</v>
      </c>
      <c r="O449" s="51">
        <f>SUM(Результаты!V450:W450)</f>
        <v>0</v>
      </c>
      <c r="P449" s="52">
        <f t="shared" si="34"/>
        <v>0</v>
      </c>
    </row>
    <row r="450" spans="1:16" x14ac:dyDescent="0.25">
      <c r="A450" s="48" t="str">
        <f>Результаты!A451</f>
        <v>Красносельский</v>
      </c>
      <c r="B450" s="49">
        <f>Результаты!C451</f>
        <v>8054</v>
      </c>
      <c r="C450" s="50">
        <f>Результаты!E451</f>
        <v>0</v>
      </c>
      <c r="D450" s="49">
        <f>Результаты!H451</f>
        <v>8054448</v>
      </c>
      <c r="E450" s="51">
        <f>SUM(Результаты!J451:K451)</f>
        <v>0</v>
      </c>
      <c r="F450" s="51">
        <f>SUM(Результаты!L451:M451)</f>
        <v>0</v>
      </c>
      <c r="G450" s="51">
        <f t="shared" si="30"/>
        <v>0</v>
      </c>
      <c r="H450" s="52">
        <f t="shared" si="31"/>
        <v>0</v>
      </c>
      <c r="I450" s="51">
        <f>SUM(Результаты!N451:O451)</f>
        <v>0</v>
      </c>
      <c r="J450" s="51">
        <f>SUM(Результаты!P451:Q451)</f>
        <v>0</v>
      </c>
      <c r="K450" s="51">
        <f>SUM(Результаты!R451:S451)</f>
        <v>0</v>
      </c>
      <c r="L450" s="51">
        <f>SUM(Результаты!T451:U451)</f>
        <v>0</v>
      </c>
      <c r="M450" s="51">
        <f t="shared" si="32"/>
        <v>0</v>
      </c>
      <c r="N450" s="52">
        <f t="shared" si="33"/>
        <v>0</v>
      </c>
      <c r="O450" s="51">
        <f>SUM(Результаты!V451:W451)</f>
        <v>0</v>
      </c>
      <c r="P450" s="52">
        <f t="shared" si="34"/>
        <v>0</v>
      </c>
    </row>
    <row r="451" spans="1:16" x14ac:dyDescent="0.25">
      <c r="A451" s="48" t="str">
        <f>Результаты!A452</f>
        <v>Красносельский</v>
      </c>
      <c r="B451" s="49">
        <f>Результаты!C452</f>
        <v>8054</v>
      </c>
      <c r="C451" s="50">
        <f>Результаты!E452</f>
        <v>0</v>
      </c>
      <c r="D451" s="49">
        <f>Результаты!H452</f>
        <v>8054449</v>
      </c>
      <c r="E451" s="51">
        <f>SUM(Результаты!J452:K452)</f>
        <v>0</v>
      </c>
      <c r="F451" s="51">
        <f>SUM(Результаты!L452:M452)</f>
        <v>0</v>
      </c>
      <c r="G451" s="51">
        <f t="shared" si="30"/>
        <v>0</v>
      </c>
      <c r="H451" s="52">
        <f t="shared" si="31"/>
        <v>0</v>
      </c>
      <c r="I451" s="51">
        <f>SUM(Результаты!N452:O452)</f>
        <v>0</v>
      </c>
      <c r="J451" s="51">
        <f>SUM(Результаты!P452:Q452)</f>
        <v>0</v>
      </c>
      <c r="K451" s="51">
        <f>SUM(Результаты!R452:S452)</f>
        <v>0</v>
      </c>
      <c r="L451" s="51">
        <f>SUM(Результаты!T452:U452)</f>
        <v>0</v>
      </c>
      <c r="M451" s="51">
        <f t="shared" si="32"/>
        <v>0</v>
      </c>
      <c r="N451" s="52">
        <f t="shared" si="33"/>
        <v>0</v>
      </c>
      <c r="O451" s="51">
        <f>SUM(Результаты!V452:W452)</f>
        <v>0</v>
      </c>
      <c r="P451" s="52">
        <f t="shared" si="34"/>
        <v>0</v>
      </c>
    </row>
    <row r="452" spans="1:16" x14ac:dyDescent="0.25">
      <c r="A452" s="48" t="str">
        <f>Результаты!A453</f>
        <v>Красносельский</v>
      </c>
      <c r="B452" s="49">
        <f>Результаты!C453</f>
        <v>8054</v>
      </c>
      <c r="C452" s="50">
        <f>Результаты!E453</f>
        <v>0</v>
      </c>
      <c r="D452" s="49">
        <f>Результаты!H453</f>
        <v>8054450</v>
      </c>
      <c r="E452" s="51">
        <f>SUM(Результаты!J453:K453)</f>
        <v>0</v>
      </c>
      <c r="F452" s="51">
        <f>SUM(Результаты!L453:M453)</f>
        <v>0</v>
      </c>
      <c r="G452" s="51">
        <f t="shared" ref="G452:G499" si="35">SUM(E452:F452)</f>
        <v>0</v>
      </c>
      <c r="H452" s="52">
        <f t="shared" ref="H452:H499" si="36">G452*100/3</f>
        <v>0</v>
      </c>
      <c r="I452" s="51">
        <f>SUM(Результаты!N453:O453)</f>
        <v>0</v>
      </c>
      <c r="J452" s="51">
        <f>SUM(Результаты!P453:Q453)</f>
        <v>0</v>
      </c>
      <c r="K452" s="51">
        <f>SUM(Результаты!R453:S453)</f>
        <v>0</v>
      </c>
      <c r="L452" s="51">
        <f>SUM(Результаты!T453:U453)</f>
        <v>0</v>
      </c>
      <c r="M452" s="51">
        <f t="shared" ref="M452:M499" si="37">SUM(I452:L452)</f>
        <v>0</v>
      </c>
      <c r="N452" s="52">
        <f t="shared" ref="N452:N499" si="38">M452*100/6</f>
        <v>0</v>
      </c>
      <c r="O452" s="51">
        <f>SUM(Результаты!V453:W453)</f>
        <v>0</v>
      </c>
      <c r="P452" s="52">
        <f t="shared" ref="P452:P499" si="39">O452*100/2</f>
        <v>0</v>
      </c>
    </row>
    <row r="453" spans="1:16" x14ac:dyDescent="0.25">
      <c r="A453" s="48" t="str">
        <f>Результаты!A454</f>
        <v>Красносельский</v>
      </c>
      <c r="B453" s="49">
        <f>Результаты!C454</f>
        <v>8054</v>
      </c>
      <c r="C453" s="50">
        <f>Результаты!E454</f>
        <v>0</v>
      </c>
      <c r="D453" s="49">
        <f>Результаты!H454</f>
        <v>8054451</v>
      </c>
      <c r="E453" s="51">
        <f>SUM(Результаты!J454:K454)</f>
        <v>0</v>
      </c>
      <c r="F453" s="51">
        <f>SUM(Результаты!L454:M454)</f>
        <v>0</v>
      </c>
      <c r="G453" s="51">
        <f t="shared" si="35"/>
        <v>0</v>
      </c>
      <c r="H453" s="52">
        <f t="shared" si="36"/>
        <v>0</v>
      </c>
      <c r="I453" s="51">
        <f>SUM(Результаты!N454:O454)</f>
        <v>0</v>
      </c>
      <c r="J453" s="51">
        <f>SUM(Результаты!P454:Q454)</f>
        <v>0</v>
      </c>
      <c r="K453" s="51">
        <f>SUM(Результаты!R454:S454)</f>
        <v>0</v>
      </c>
      <c r="L453" s="51">
        <f>SUM(Результаты!T454:U454)</f>
        <v>0</v>
      </c>
      <c r="M453" s="51">
        <f t="shared" si="37"/>
        <v>0</v>
      </c>
      <c r="N453" s="52">
        <f t="shared" si="38"/>
        <v>0</v>
      </c>
      <c r="O453" s="51">
        <f>SUM(Результаты!V454:W454)</f>
        <v>0</v>
      </c>
      <c r="P453" s="52">
        <f t="shared" si="39"/>
        <v>0</v>
      </c>
    </row>
    <row r="454" spans="1:16" x14ac:dyDescent="0.25">
      <c r="A454" s="48" t="str">
        <f>Результаты!A455</f>
        <v>Красносельский</v>
      </c>
      <c r="B454" s="49">
        <f>Результаты!C455</f>
        <v>8054</v>
      </c>
      <c r="C454" s="50">
        <f>Результаты!E455</f>
        <v>0</v>
      </c>
      <c r="D454" s="49">
        <f>Результаты!H455</f>
        <v>8054452</v>
      </c>
      <c r="E454" s="51">
        <f>SUM(Результаты!J455:K455)</f>
        <v>0</v>
      </c>
      <c r="F454" s="51">
        <f>SUM(Результаты!L455:M455)</f>
        <v>0</v>
      </c>
      <c r="G454" s="51">
        <f t="shared" si="35"/>
        <v>0</v>
      </c>
      <c r="H454" s="52">
        <f t="shared" si="36"/>
        <v>0</v>
      </c>
      <c r="I454" s="51">
        <f>SUM(Результаты!N455:O455)</f>
        <v>0</v>
      </c>
      <c r="J454" s="51">
        <f>SUM(Результаты!P455:Q455)</f>
        <v>0</v>
      </c>
      <c r="K454" s="51">
        <f>SUM(Результаты!R455:S455)</f>
        <v>0</v>
      </c>
      <c r="L454" s="51">
        <f>SUM(Результаты!T455:U455)</f>
        <v>0</v>
      </c>
      <c r="M454" s="51">
        <f t="shared" si="37"/>
        <v>0</v>
      </c>
      <c r="N454" s="52">
        <f t="shared" si="38"/>
        <v>0</v>
      </c>
      <c r="O454" s="51">
        <f>SUM(Результаты!V455:W455)</f>
        <v>0</v>
      </c>
      <c r="P454" s="52">
        <f t="shared" si="39"/>
        <v>0</v>
      </c>
    </row>
    <row r="455" spans="1:16" x14ac:dyDescent="0.25">
      <c r="A455" s="48" t="str">
        <f>Результаты!A456</f>
        <v>Красносельский</v>
      </c>
      <c r="B455" s="49">
        <f>Результаты!C456</f>
        <v>8054</v>
      </c>
      <c r="C455" s="50">
        <f>Результаты!E456</f>
        <v>0</v>
      </c>
      <c r="D455" s="49">
        <f>Результаты!H456</f>
        <v>8054453</v>
      </c>
      <c r="E455" s="51">
        <f>SUM(Результаты!J456:K456)</f>
        <v>0</v>
      </c>
      <c r="F455" s="51">
        <f>SUM(Результаты!L456:M456)</f>
        <v>0</v>
      </c>
      <c r="G455" s="51">
        <f t="shared" si="35"/>
        <v>0</v>
      </c>
      <c r="H455" s="52">
        <f t="shared" si="36"/>
        <v>0</v>
      </c>
      <c r="I455" s="51">
        <f>SUM(Результаты!N456:O456)</f>
        <v>0</v>
      </c>
      <c r="J455" s="51">
        <f>SUM(Результаты!P456:Q456)</f>
        <v>0</v>
      </c>
      <c r="K455" s="51">
        <f>SUM(Результаты!R456:S456)</f>
        <v>0</v>
      </c>
      <c r="L455" s="51">
        <f>SUM(Результаты!T456:U456)</f>
        <v>0</v>
      </c>
      <c r="M455" s="51">
        <f t="shared" si="37"/>
        <v>0</v>
      </c>
      <c r="N455" s="52">
        <f t="shared" si="38"/>
        <v>0</v>
      </c>
      <c r="O455" s="51">
        <f>SUM(Результаты!V456:W456)</f>
        <v>0</v>
      </c>
      <c r="P455" s="52">
        <f t="shared" si="39"/>
        <v>0</v>
      </c>
    </row>
    <row r="456" spans="1:16" x14ac:dyDescent="0.25">
      <c r="A456" s="48" t="str">
        <f>Результаты!A457</f>
        <v>Красносельский</v>
      </c>
      <c r="B456" s="49">
        <f>Результаты!C457</f>
        <v>8054</v>
      </c>
      <c r="C456" s="50">
        <f>Результаты!E457</f>
        <v>0</v>
      </c>
      <c r="D456" s="49">
        <f>Результаты!H457</f>
        <v>8054454</v>
      </c>
      <c r="E456" s="51">
        <f>SUM(Результаты!J457:K457)</f>
        <v>0</v>
      </c>
      <c r="F456" s="51">
        <f>SUM(Результаты!L457:M457)</f>
        <v>0</v>
      </c>
      <c r="G456" s="51">
        <f t="shared" si="35"/>
        <v>0</v>
      </c>
      <c r="H456" s="52">
        <f t="shared" si="36"/>
        <v>0</v>
      </c>
      <c r="I456" s="51">
        <f>SUM(Результаты!N457:O457)</f>
        <v>0</v>
      </c>
      <c r="J456" s="51">
        <f>SUM(Результаты!P457:Q457)</f>
        <v>0</v>
      </c>
      <c r="K456" s="51">
        <f>SUM(Результаты!R457:S457)</f>
        <v>0</v>
      </c>
      <c r="L456" s="51">
        <f>SUM(Результаты!T457:U457)</f>
        <v>0</v>
      </c>
      <c r="M456" s="51">
        <f t="shared" si="37"/>
        <v>0</v>
      </c>
      <c r="N456" s="52">
        <f t="shared" si="38"/>
        <v>0</v>
      </c>
      <c r="O456" s="51">
        <f>SUM(Результаты!V457:W457)</f>
        <v>0</v>
      </c>
      <c r="P456" s="52">
        <f t="shared" si="39"/>
        <v>0</v>
      </c>
    </row>
    <row r="457" spans="1:16" x14ac:dyDescent="0.25">
      <c r="A457" s="48" t="str">
        <f>Результаты!A458</f>
        <v>Красносельский</v>
      </c>
      <c r="B457" s="49">
        <f>Результаты!C458</f>
        <v>8054</v>
      </c>
      <c r="C457" s="50">
        <f>Результаты!E458</f>
        <v>0</v>
      </c>
      <c r="D457" s="49">
        <f>Результаты!H458</f>
        <v>8054455</v>
      </c>
      <c r="E457" s="51">
        <f>SUM(Результаты!J458:K458)</f>
        <v>0</v>
      </c>
      <c r="F457" s="51">
        <f>SUM(Результаты!L458:M458)</f>
        <v>0</v>
      </c>
      <c r="G457" s="51">
        <f t="shared" si="35"/>
        <v>0</v>
      </c>
      <c r="H457" s="52">
        <f t="shared" si="36"/>
        <v>0</v>
      </c>
      <c r="I457" s="51">
        <f>SUM(Результаты!N458:O458)</f>
        <v>0</v>
      </c>
      <c r="J457" s="51">
        <f>SUM(Результаты!P458:Q458)</f>
        <v>0</v>
      </c>
      <c r="K457" s="51">
        <f>SUM(Результаты!R458:S458)</f>
        <v>0</v>
      </c>
      <c r="L457" s="51">
        <f>SUM(Результаты!T458:U458)</f>
        <v>0</v>
      </c>
      <c r="M457" s="51">
        <f t="shared" si="37"/>
        <v>0</v>
      </c>
      <c r="N457" s="52">
        <f t="shared" si="38"/>
        <v>0</v>
      </c>
      <c r="O457" s="51">
        <f>SUM(Результаты!V458:W458)</f>
        <v>0</v>
      </c>
      <c r="P457" s="52">
        <f t="shared" si="39"/>
        <v>0</v>
      </c>
    </row>
    <row r="458" spans="1:16" x14ac:dyDescent="0.25">
      <c r="A458" s="48" t="str">
        <f>Результаты!A459</f>
        <v>Красносельский</v>
      </c>
      <c r="B458" s="49">
        <f>Результаты!C459</f>
        <v>8054</v>
      </c>
      <c r="C458" s="50">
        <f>Результаты!E459</f>
        <v>0</v>
      </c>
      <c r="D458" s="49">
        <f>Результаты!H459</f>
        <v>8054456</v>
      </c>
      <c r="E458" s="51">
        <f>SUM(Результаты!J459:K459)</f>
        <v>0</v>
      </c>
      <c r="F458" s="51">
        <f>SUM(Результаты!L459:M459)</f>
        <v>0</v>
      </c>
      <c r="G458" s="51">
        <f t="shared" si="35"/>
        <v>0</v>
      </c>
      <c r="H458" s="52">
        <f t="shared" si="36"/>
        <v>0</v>
      </c>
      <c r="I458" s="51">
        <f>SUM(Результаты!N459:O459)</f>
        <v>0</v>
      </c>
      <c r="J458" s="51">
        <f>SUM(Результаты!P459:Q459)</f>
        <v>0</v>
      </c>
      <c r="K458" s="51">
        <f>SUM(Результаты!R459:S459)</f>
        <v>0</v>
      </c>
      <c r="L458" s="51">
        <f>SUM(Результаты!T459:U459)</f>
        <v>0</v>
      </c>
      <c r="M458" s="51">
        <f t="shared" si="37"/>
        <v>0</v>
      </c>
      <c r="N458" s="52">
        <f t="shared" si="38"/>
        <v>0</v>
      </c>
      <c r="O458" s="51">
        <f>SUM(Результаты!V459:W459)</f>
        <v>0</v>
      </c>
      <c r="P458" s="52">
        <f t="shared" si="39"/>
        <v>0</v>
      </c>
    </row>
    <row r="459" spans="1:16" x14ac:dyDescent="0.25">
      <c r="A459" s="48" t="str">
        <f>Результаты!A460</f>
        <v>Красносельский</v>
      </c>
      <c r="B459" s="49">
        <f>Результаты!C460</f>
        <v>8054</v>
      </c>
      <c r="C459" s="50">
        <f>Результаты!E460</f>
        <v>0</v>
      </c>
      <c r="D459" s="49">
        <f>Результаты!H460</f>
        <v>8054457</v>
      </c>
      <c r="E459" s="51">
        <f>SUM(Результаты!J460:K460)</f>
        <v>0</v>
      </c>
      <c r="F459" s="51">
        <f>SUM(Результаты!L460:M460)</f>
        <v>0</v>
      </c>
      <c r="G459" s="51">
        <f t="shared" si="35"/>
        <v>0</v>
      </c>
      <c r="H459" s="52">
        <f t="shared" si="36"/>
        <v>0</v>
      </c>
      <c r="I459" s="51">
        <f>SUM(Результаты!N460:O460)</f>
        <v>0</v>
      </c>
      <c r="J459" s="51">
        <f>SUM(Результаты!P460:Q460)</f>
        <v>0</v>
      </c>
      <c r="K459" s="51">
        <f>SUM(Результаты!R460:S460)</f>
        <v>0</v>
      </c>
      <c r="L459" s="51">
        <f>SUM(Результаты!T460:U460)</f>
        <v>0</v>
      </c>
      <c r="M459" s="51">
        <f t="shared" si="37"/>
        <v>0</v>
      </c>
      <c r="N459" s="52">
        <f t="shared" si="38"/>
        <v>0</v>
      </c>
      <c r="O459" s="51">
        <f>SUM(Результаты!V460:W460)</f>
        <v>0</v>
      </c>
      <c r="P459" s="52">
        <f t="shared" si="39"/>
        <v>0</v>
      </c>
    </row>
    <row r="460" spans="1:16" x14ac:dyDescent="0.25">
      <c r="A460" s="48" t="str">
        <f>Результаты!A461</f>
        <v>Красносельский</v>
      </c>
      <c r="B460" s="49">
        <f>Результаты!C461</f>
        <v>8054</v>
      </c>
      <c r="C460" s="50">
        <f>Результаты!E461</f>
        <v>0</v>
      </c>
      <c r="D460" s="49">
        <f>Результаты!H461</f>
        <v>8054458</v>
      </c>
      <c r="E460" s="51">
        <f>SUM(Результаты!J461:K461)</f>
        <v>0</v>
      </c>
      <c r="F460" s="51">
        <f>SUM(Результаты!L461:M461)</f>
        <v>0</v>
      </c>
      <c r="G460" s="51">
        <f t="shared" si="35"/>
        <v>0</v>
      </c>
      <c r="H460" s="52">
        <f t="shared" si="36"/>
        <v>0</v>
      </c>
      <c r="I460" s="51">
        <f>SUM(Результаты!N461:O461)</f>
        <v>0</v>
      </c>
      <c r="J460" s="51">
        <f>SUM(Результаты!P461:Q461)</f>
        <v>0</v>
      </c>
      <c r="K460" s="51">
        <f>SUM(Результаты!R461:S461)</f>
        <v>0</v>
      </c>
      <c r="L460" s="51">
        <f>SUM(Результаты!T461:U461)</f>
        <v>0</v>
      </c>
      <c r="M460" s="51">
        <f t="shared" si="37"/>
        <v>0</v>
      </c>
      <c r="N460" s="52">
        <f t="shared" si="38"/>
        <v>0</v>
      </c>
      <c r="O460" s="51">
        <f>SUM(Результаты!V461:W461)</f>
        <v>0</v>
      </c>
      <c r="P460" s="52">
        <f t="shared" si="39"/>
        <v>0</v>
      </c>
    </row>
    <row r="461" spans="1:16" x14ac:dyDescent="0.25">
      <c r="A461" s="48" t="str">
        <f>Результаты!A462</f>
        <v>Красносельский</v>
      </c>
      <c r="B461" s="49">
        <f>Результаты!C462</f>
        <v>8054</v>
      </c>
      <c r="C461" s="50">
        <f>Результаты!E462</f>
        <v>0</v>
      </c>
      <c r="D461" s="49">
        <f>Результаты!H462</f>
        <v>8054459</v>
      </c>
      <c r="E461" s="51">
        <f>SUM(Результаты!J462:K462)</f>
        <v>0</v>
      </c>
      <c r="F461" s="51">
        <f>SUM(Результаты!L462:M462)</f>
        <v>0</v>
      </c>
      <c r="G461" s="51">
        <f t="shared" si="35"/>
        <v>0</v>
      </c>
      <c r="H461" s="52">
        <f t="shared" si="36"/>
        <v>0</v>
      </c>
      <c r="I461" s="51">
        <f>SUM(Результаты!N462:O462)</f>
        <v>0</v>
      </c>
      <c r="J461" s="51">
        <f>SUM(Результаты!P462:Q462)</f>
        <v>0</v>
      </c>
      <c r="K461" s="51">
        <f>SUM(Результаты!R462:S462)</f>
        <v>0</v>
      </c>
      <c r="L461" s="51">
        <f>SUM(Результаты!T462:U462)</f>
        <v>0</v>
      </c>
      <c r="M461" s="51">
        <f t="shared" si="37"/>
        <v>0</v>
      </c>
      <c r="N461" s="52">
        <f t="shared" si="38"/>
        <v>0</v>
      </c>
      <c r="O461" s="51">
        <f>SUM(Результаты!V462:W462)</f>
        <v>0</v>
      </c>
      <c r="P461" s="52">
        <f t="shared" si="39"/>
        <v>0</v>
      </c>
    </row>
    <row r="462" spans="1:16" x14ac:dyDescent="0.25">
      <c r="A462" s="48" t="str">
        <f>Результаты!A463</f>
        <v>Красносельский</v>
      </c>
      <c r="B462" s="49">
        <f>Результаты!C463</f>
        <v>8054</v>
      </c>
      <c r="C462" s="50">
        <f>Результаты!E463</f>
        <v>0</v>
      </c>
      <c r="D462" s="49">
        <f>Результаты!H463</f>
        <v>8054460</v>
      </c>
      <c r="E462" s="51">
        <f>SUM(Результаты!J463:K463)</f>
        <v>0</v>
      </c>
      <c r="F462" s="51">
        <f>SUM(Результаты!L463:M463)</f>
        <v>0</v>
      </c>
      <c r="G462" s="51">
        <f t="shared" si="35"/>
        <v>0</v>
      </c>
      <c r="H462" s="52">
        <f t="shared" si="36"/>
        <v>0</v>
      </c>
      <c r="I462" s="51">
        <f>SUM(Результаты!N463:O463)</f>
        <v>0</v>
      </c>
      <c r="J462" s="51">
        <f>SUM(Результаты!P463:Q463)</f>
        <v>0</v>
      </c>
      <c r="K462" s="51">
        <f>SUM(Результаты!R463:S463)</f>
        <v>0</v>
      </c>
      <c r="L462" s="51">
        <f>SUM(Результаты!T463:U463)</f>
        <v>0</v>
      </c>
      <c r="M462" s="51">
        <f t="shared" si="37"/>
        <v>0</v>
      </c>
      <c r="N462" s="52">
        <f t="shared" si="38"/>
        <v>0</v>
      </c>
      <c r="O462" s="51">
        <f>SUM(Результаты!V463:W463)</f>
        <v>0</v>
      </c>
      <c r="P462" s="52">
        <f t="shared" si="39"/>
        <v>0</v>
      </c>
    </row>
    <row r="463" spans="1:16" x14ac:dyDescent="0.25">
      <c r="A463" s="48" t="str">
        <f>Результаты!A464</f>
        <v>Красносельский</v>
      </c>
      <c r="B463" s="49">
        <f>Результаты!C464</f>
        <v>8054</v>
      </c>
      <c r="C463" s="50">
        <f>Результаты!E464</f>
        <v>0</v>
      </c>
      <c r="D463" s="49">
        <f>Результаты!H464</f>
        <v>8054461</v>
      </c>
      <c r="E463" s="51">
        <f>SUM(Результаты!J464:K464)</f>
        <v>0</v>
      </c>
      <c r="F463" s="51">
        <f>SUM(Результаты!L464:M464)</f>
        <v>0</v>
      </c>
      <c r="G463" s="51">
        <f t="shared" si="35"/>
        <v>0</v>
      </c>
      <c r="H463" s="52">
        <f t="shared" si="36"/>
        <v>0</v>
      </c>
      <c r="I463" s="51">
        <f>SUM(Результаты!N464:O464)</f>
        <v>0</v>
      </c>
      <c r="J463" s="51">
        <f>SUM(Результаты!P464:Q464)</f>
        <v>0</v>
      </c>
      <c r="K463" s="51">
        <f>SUM(Результаты!R464:S464)</f>
        <v>0</v>
      </c>
      <c r="L463" s="51">
        <f>SUM(Результаты!T464:U464)</f>
        <v>0</v>
      </c>
      <c r="M463" s="51">
        <f t="shared" si="37"/>
        <v>0</v>
      </c>
      <c r="N463" s="52">
        <f t="shared" si="38"/>
        <v>0</v>
      </c>
      <c r="O463" s="51">
        <f>SUM(Результаты!V464:W464)</f>
        <v>0</v>
      </c>
      <c r="P463" s="52">
        <f t="shared" si="39"/>
        <v>0</v>
      </c>
    </row>
    <row r="464" spans="1:16" x14ac:dyDescent="0.25">
      <c r="A464" s="48" t="str">
        <f>Результаты!A465</f>
        <v>Красносельский</v>
      </c>
      <c r="B464" s="49">
        <f>Результаты!C465</f>
        <v>8054</v>
      </c>
      <c r="C464" s="50">
        <f>Результаты!E465</f>
        <v>0</v>
      </c>
      <c r="D464" s="49">
        <f>Результаты!H465</f>
        <v>8054462</v>
      </c>
      <c r="E464" s="51">
        <f>SUM(Результаты!J465:K465)</f>
        <v>0</v>
      </c>
      <c r="F464" s="51">
        <f>SUM(Результаты!L465:M465)</f>
        <v>0</v>
      </c>
      <c r="G464" s="51">
        <f t="shared" si="35"/>
        <v>0</v>
      </c>
      <c r="H464" s="52">
        <f t="shared" si="36"/>
        <v>0</v>
      </c>
      <c r="I464" s="51">
        <f>SUM(Результаты!N465:O465)</f>
        <v>0</v>
      </c>
      <c r="J464" s="51">
        <f>SUM(Результаты!P465:Q465)</f>
        <v>0</v>
      </c>
      <c r="K464" s="51">
        <f>SUM(Результаты!R465:S465)</f>
        <v>0</v>
      </c>
      <c r="L464" s="51">
        <f>SUM(Результаты!T465:U465)</f>
        <v>0</v>
      </c>
      <c r="M464" s="51">
        <f t="shared" si="37"/>
        <v>0</v>
      </c>
      <c r="N464" s="52">
        <f t="shared" si="38"/>
        <v>0</v>
      </c>
      <c r="O464" s="51">
        <f>SUM(Результаты!V465:W465)</f>
        <v>0</v>
      </c>
      <c r="P464" s="52">
        <f t="shared" si="39"/>
        <v>0</v>
      </c>
    </row>
    <row r="465" spans="1:16" x14ac:dyDescent="0.25">
      <c r="A465" s="48" t="str">
        <f>Результаты!A466</f>
        <v>Красносельский</v>
      </c>
      <c r="B465" s="49">
        <f>Результаты!C466</f>
        <v>8054</v>
      </c>
      <c r="C465" s="50">
        <f>Результаты!E466</f>
        <v>0</v>
      </c>
      <c r="D465" s="49">
        <f>Результаты!H466</f>
        <v>8054463</v>
      </c>
      <c r="E465" s="51">
        <f>SUM(Результаты!J466:K466)</f>
        <v>0</v>
      </c>
      <c r="F465" s="51">
        <f>SUM(Результаты!L466:M466)</f>
        <v>0</v>
      </c>
      <c r="G465" s="51">
        <f t="shared" si="35"/>
        <v>0</v>
      </c>
      <c r="H465" s="52">
        <f t="shared" si="36"/>
        <v>0</v>
      </c>
      <c r="I465" s="51">
        <f>SUM(Результаты!N466:O466)</f>
        <v>0</v>
      </c>
      <c r="J465" s="51">
        <f>SUM(Результаты!P466:Q466)</f>
        <v>0</v>
      </c>
      <c r="K465" s="51">
        <f>SUM(Результаты!R466:S466)</f>
        <v>0</v>
      </c>
      <c r="L465" s="51">
        <f>SUM(Результаты!T466:U466)</f>
        <v>0</v>
      </c>
      <c r="M465" s="51">
        <f t="shared" si="37"/>
        <v>0</v>
      </c>
      <c r="N465" s="52">
        <f t="shared" si="38"/>
        <v>0</v>
      </c>
      <c r="O465" s="51">
        <f>SUM(Результаты!V466:W466)</f>
        <v>0</v>
      </c>
      <c r="P465" s="52">
        <f t="shared" si="39"/>
        <v>0</v>
      </c>
    </row>
    <row r="466" spans="1:16" x14ac:dyDescent="0.25">
      <c r="A466" s="48" t="str">
        <f>Результаты!A467</f>
        <v>Красносельский</v>
      </c>
      <c r="B466" s="49">
        <f>Результаты!C467</f>
        <v>8054</v>
      </c>
      <c r="C466" s="50">
        <f>Результаты!E467</f>
        <v>0</v>
      </c>
      <c r="D466" s="49">
        <f>Результаты!H467</f>
        <v>8054464</v>
      </c>
      <c r="E466" s="51">
        <f>SUM(Результаты!J467:K467)</f>
        <v>0</v>
      </c>
      <c r="F466" s="51">
        <f>SUM(Результаты!L467:M467)</f>
        <v>0</v>
      </c>
      <c r="G466" s="51">
        <f t="shared" si="35"/>
        <v>0</v>
      </c>
      <c r="H466" s="52">
        <f t="shared" si="36"/>
        <v>0</v>
      </c>
      <c r="I466" s="51">
        <f>SUM(Результаты!N467:O467)</f>
        <v>0</v>
      </c>
      <c r="J466" s="51">
        <f>SUM(Результаты!P467:Q467)</f>
        <v>0</v>
      </c>
      <c r="K466" s="51">
        <f>SUM(Результаты!R467:S467)</f>
        <v>0</v>
      </c>
      <c r="L466" s="51">
        <f>SUM(Результаты!T467:U467)</f>
        <v>0</v>
      </c>
      <c r="M466" s="51">
        <f t="shared" si="37"/>
        <v>0</v>
      </c>
      <c r="N466" s="52">
        <f t="shared" si="38"/>
        <v>0</v>
      </c>
      <c r="O466" s="51">
        <f>SUM(Результаты!V467:W467)</f>
        <v>0</v>
      </c>
      <c r="P466" s="52">
        <f t="shared" si="39"/>
        <v>0</v>
      </c>
    </row>
    <row r="467" spans="1:16" x14ac:dyDescent="0.25">
      <c r="A467" s="48" t="str">
        <f>Результаты!A468</f>
        <v>Красносельский</v>
      </c>
      <c r="B467" s="49">
        <f>Результаты!C468</f>
        <v>8054</v>
      </c>
      <c r="C467" s="50">
        <f>Результаты!E468</f>
        <v>0</v>
      </c>
      <c r="D467" s="49">
        <f>Результаты!H468</f>
        <v>8054465</v>
      </c>
      <c r="E467" s="51">
        <f>SUM(Результаты!J468:K468)</f>
        <v>0</v>
      </c>
      <c r="F467" s="51">
        <f>SUM(Результаты!L468:M468)</f>
        <v>0</v>
      </c>
      <c r="G467" s="51">
        <f t="shared" si="35"/>
        <v>0</v>
      </c>
      <c r="H467" s="52">
        <f t="shared" si="36"/>
        <v>0</v>
      </c>
      <c r="I467" s="51">
        <f>SUM(Результаты!N468:O468)</f>
        <v>0</v>
      </c>
      <c r="J467" s="51">
        <f>SUM(Результаты!P468:Q468)</f>
        <v>0</v>
      </c>
      <c r="K467" s="51">
        <f>SUM(Результаты!R468:S468)</f>
        <v>0</v>
      </c>
      <c r="L467" s="51">
        <f>SUM(Результаты!T468:U468)</f>
        <v>0</v>
      </c>
      <c r="M467" s="51">
        <f t="shared" si="37"/>
        <v>0</v>
      </c>
      <c r="N467" s="52">
        <f t="shared" si="38"/>
        <v>0</v>
      </c>
      <c r="O467" s="51">
        <f>SUM(Результаты!V468:W468)</f>
        <v>0</v>
      </c>
      <c r="P467" s="52">
        <f t="shared" si="39"/>
        <v>0</v>
      </c>
    </row>
    <row r="468" spans="1:16" x14ac:dyDescent="0.25">
      <c r="A468" s="48" t="str">
        <f>Результаты!A469</f>
        <v>Красносельский</v>
      </c>
      <c r="B468" s="49">
        <f>Результаты!C469</f>
        <v>8054</v>
      </c>
      <c r="C468" s="50">
        <f>Результаты!E469</f>
        <v>0</v>
      </c>
      <c r="D468" s="49">
        <f>Результаты!H469</f>
        <v>8054466</v>
      </c>
      <c r="E468" s="51">
        <f>SUM(Результаты!J469:K469)</f>
        <v>0</v>
      </c>
      <c r="F468" s="51">
        <f>SUM(Результаты!L469:M469)</f>
        <v>0</v>
      </c>
      <c r="G468" s="51">
        <f t="shared" si="35"/>
        <v>0</v>
      </c>
      <c r="H468" s="52">
        <f t="shared" si="36"/>
        <v>0</v>
      </c>
      <c r="I468" s="51">
        <f>SUM(Результаты!N469:O469)</f>
        <v>0</v>
      </c>
      <c r="J468" s="51">
        <f>SUM(Результаты!P469:Q469)</f>
        <v>0</v>
      </c>
      <c r="K468" s="51">
        <f>SUM(Результаты!R469:S469)</f>
        <v>0</v>
      </c>
      <c r="L468" s="51">
        <f>SUM(Результаты!T469:U469)</f>
        <v>0</v>
      </c>
      <c r="M468" s="51">
        <f t="shared" si="37"/>
        <v>0</v>
      </c>
      <c r="N468" s="52">
        <f t="shared" si="38"/>
        <v>0</v>
      </c>
      <c r="O468" s="51">
        <f>SUM(Результаты!V469:W469)</f>
        <v>0</v>
      </c>
      <c r="P468" s="52">
        <f t="shared" si="39"/>
        <v>0</v>
      </c>
    </row>
    <row r="469" spans="1:16" x14ac:dyDescent="0.25">
      <c r="A469" s="48" t="str">
        <f>Результаты!A470</f>
        <v>Красносельский</v>
      </c>
      <c r="B469" s="49">
        <f>Результаты!C470</f>
        <v>8054</v>
      </c>
      <c r="C469" s="50">
        <f>Результаты!E470</f>
        <v>0</v>
      </c>
      <c r="D469" s="49">
        <f>Результаты!H470</f>
        <v>8054467</v>
      </c>
      <c r="E469" s="51">
        <f>SUM(Результаты!J470:K470)</f>
        <v>0</v>
      </c>
      <c r="F469" s="51">
        <f>SUM(Результаты!L470:M470)</f>
        <v>0</v>
      </c>
      <c r="G469" s="51">
        <f t="shared" si="35"/>
        <v>0</v>
      </c>
      <c r="H469" s="52">
        <f t="shared" si="36"/>
        <v>0</v>
      </c>
      <c r="I469" s="51">
        <f>SUM(Результаты!N470:O470)</f>
        <v>0</v>
      </c>
      <c r="J469" s="51">
        <f>SUM(Результаты!P470:Q470)</f>
        <v>0</v>
      </c>
      <c r="K469" s="51">
        <f>SUM(Результаты!R470:S470)</f>
        <v>0</v>
      </c>
      <c r="L469" s="51">
        <f>SUM(Результаты!T470:U470)</f>
        <v>0</v>
      </c>
      <c r="M469" s="51">
        <f t="shared" si="37"/>
        <v>0</v>
      </c>
      <c r="N469" s="52">
        <f t="shared" si="38"/>
        <v>0</v>
      </c>
      <c r="O469" s="51">
        <f>SUM(Результаты!V470:W470)</f>
        <v>0</v>
      </c>
      <c r="P469" s="52">
        <f t="shared" si="39"/>
        <v>0</v>
      </c>
    </row>
    <row r="470" spans="1:16" x14ac:dyDescent="0.25">
      <c r="A470" s="48" t="str">
        <f>Результаты!A471</f>
        <v>Красносельский</v>
      </c>
      <c r="B470" s="49">
        <f>Результаты!C471</f>
        <v>8054</v>
      </c>
      <c r="C470" s="50">
        <f>Результаты!E471</f>
        <v>0</v>
      </c>
      <c r="D470" s="49">
        <f>Результаты!H471</f>
        <v>8054468</v>
      </c>
      <c r="E470" s="51">
        <f>SUM(Результаты!J471:K471)</f>
        <v>0</v>
      </c>
      <c r="F470" s="51">
        <f>SUM(Результаты!L471:M471)</f>
        <v>0</v>
      </c>
      <c r="G470" s="51">
        <f t="shared" si="35"/>
        <v>0</v>
      </c>
      <c r="H470" s="52">
        <f t="shared" si="36"/>
        <v>0</v>
      </c>
      <c r="I470" s="51">
        <f>SUM(Результаты!N471:O471)</f>
        <v>0</v>
      </c>
      <c r="J470" s="51">
        <f>SUM(Результаты!P471:Q471)</f>
        <v>0</v>
      </c>
      <c r="K470" s="51">
        <f>SUM(Результаты!R471:S471)</f>
        <v>0</v>
      </c>
      <c r="L470" s="51">
        <f>SUM(Результаты!T471:U471)</f>
        <v>0</v>
      </c>
      <c r="M470" s="51">
        <f t="shared" si="37"/>
        <v>0</v>
      </c>
      <c r="N470" s="52">
        <f t="shared" si="38"/>
        <v>0</v>
      </c>
      <c r="O470" s="51">
        <f>SUM(Результаты!V471:W471)</f>
        <v>0</v>
      </c>
      <c r="P470" s="52">
        <f t="shared" si="39"/>
        <v>0</v>
      </c>
    </row>
    <row r="471" spans="1:16" x14ac:dyDescent="0.25">
      <c r="A471" s="48" t="str">
        <f>Результаты!A472</f>
        <v>Красносельский</v>
      </c>
      <c r="B471" s="49">
        <f>Результаты!C472</f>
        <v>8054</v>
      </c>
      <c r="C471" s="50">
        <f>Результаты!E472</f>
        <v>0</v>
      </c>
      <c r="D471" s="49">
        <f>Результаты!H472</f>
        <v>8054469</v>
      </c>
      <c r="E471" s="51">
        <f>SUM(Результаты!J472:K472)</f>
        <v>0</v>
      </c>
      <c r="F471" s="51">
        <f>SUM(Результаты!L472:M472)</f>
        <v>0</v>
      </c>
      <c r="G471" s="51">
        <f t="shared" si="35"/>
        <v>0</v>
      </c>
      <c r="H471" s="52">
        <f t="shared" si="36"/>
        <v>0</v>
      </c>
      <c r="I471" s="51">
        <f>SUM(Результаты!N472:O472)</f>
        <v>0</v>
      </c>
      <c r="J471" s="51">
        <f>SUM(Результаты!P472:Q472)</f>
        <v>0</v>
      </c>
      <c r="K471" s="51">
        <f>SUM(Результаты!R472:S472)</f>
        <v>0</v>
      </c>
      <c r="L471" s="51">
        <f>SUM(Результаты!T472:U472)</f>
        <v>0</v>
      </c>
      <c r="M471" s="51">
        <f t="shared" si="37"/>
        <v>0</v>
      </c>
      <c r="N471" s="52">
        <f t="shared" si="38"/>
        <v>0</v>
      </c>
      <c r="O471" s="51">
        <f>SUM(Результаты!V472:W472)</f>
        <v>0</v>
      </c>
      <c r="P471" s="52">
        <f t="shared" si="39"/>
        <v>0</v>
      </c>
    </row>
    <row r="472" spans="1:16" x14ac:dyDescent="0.25">
      <c r="A472" s="48" t="str">
        <f>Результаты!A473</f>
        <v>Красносельский</v>
      </c>
      <c r="B472" s="49">
        <f>Результаты!C473</f>
        <v>8054</v>
      </c>
      <c r="C472" s="50">
        <f>Результаты!E473</f>
        <v>0</v>
      </c>
      <c r="D472" s="49">
        <f>Результаты!H473</f>
        <v>8054470</v>
      </c>
      <c r="E472" s="51">
        <f>SUM(Результаты!J473:K473)</f>
        <v>0</v>
      </c>
      <c r="F472" s="51">
        <f>SUM(Результаты!L473:M473)</f>
        <v>0</v>
      </c>
      <c r="G472" s="51">
        <f t="shared" si="35"/>
        <v>0</v>
      </c>
      <c r="H472" s="52">
        <f t="shared" si="36"/>
        <v>0</v>
      </c>
      <c r="I472" s="51">
        <f>SUM(Результаты!N473:O473)</f>
        <v>0</v>
      </c>
      <c r="J472" s="51">
        <f>SUM(Результаты!P473:Q473)</f>
        <v>0</v>
      </c>
      <c r="K472" s="51">
        <f>SUM(Результаты!R473:S473)</f>
        <v>0</v>
      </c>
      <c r="L472" s="51">
        <f>SUM(Результаты!T473:U473)</f>
        <v>0</v>
      </c>
      <c r="M472" s="51">
        <f t="shared" si="37"/>
        <v>0</v>
      </c>
      <c r="N472" s="52">
        <f t="shared" si="38"/>
        <v>0</v>
      </c>
      <c r="O472" s="51">
        <f>SUM(Результаты!V473:W473)</f>
        <v>0</v>
      </c>
      <c r="P472" s="52">
        <f t="shared" si="39"/>
        <v>0</v>
      </c>
    </row>
    <row r="473" spans="1:16" x14ac:dyDescent="0.25">
      <c r="A473" s="48" t="str">
        <f>Результаты!A474</f>
        <v>Красносельский</v>
      </c>
      <c r="B473" s="49">
        <f>Результаты!C474</f>
        <v>8054</v>
      </c>
      <c r="C473" s="50">
        <f>Результаты!E474</f>
        <v>0</v>
      </c>
      <c r="D473" s="49">
        <f>Результаты!H474</f>
        <v>8054471</v>
      </c>
      <c r="E473" s="51">
        <f>SUM(Результаты!J474:K474)</f>
        <v>0</v>
      </c>
      <c r="F473" s="51">
        <f>SUM(Результаты!L474:M474)</f>
        <v>0</v>
      </c>
      <c r="G473" s="51">
        <f t="shared" si="35"/>
        <v>0</v>
      </c>
      <c r="H473" s="52">
        <f t="shared" si="36"/>
        <v>0</v>
      </c>
      <c r="I473" s="51">
        <f>SUM(Результаты!N474:O474)</f>
        <v>0</v>
      </c>
      <c r="J473" s="51">
        <f>SUM(Результаты!P474:Q474)</f>
        <v>0</v>
      </c>
      <c r="K473" s="51">
        <f>SUM(Результаты!R474:S474)</f>
        <v>0</v>
      </c>
      <c r="L473" s="51">
        <f>SUM(Результаты!T474:U474)</f>
        <v>0</v>
      </c>
      <c r="M473" s="51">
        <f t="shared" si="37"/>
        <v>0</v>
      </c>
      <c r="N473" s="52">
        <f t="shared" si="38"/>
        <v>0</v>
      </c>
      <c r="O473" s="51">
        <f>SUM(Результаты!V474:W474)</f>
        <v>0</v>
      </c>
      <c r="P473" s="52">
        <f t="shared" si="39"/>
        <v>0</v>
      </c>
    </row>
    <row r="474" spans="1:16" x14ac:dyDescent="0.25">
      <c r="A474" s="48" t="str">
        <f>Результаты!A475</f>
        <v>Красносельский</v>
      </c>
      <c r="B474" s="49">
        <f>Результаты!C475</f>
        <v>8054</v>
      </c>
      <c r="C474" s="50">
        <f>Результаты!E475</f>
        <v>0</v>
      </c>
      <c r="D474" s="49">
        <f>Результаты!H475</f>
        <v>8054472</v>
      </c>
      <c r="E474" s="51">
        <f>SUM(Результаты!J475:K475)</f>
        <v>0</v>
      </c>
      <c r="F474" s="51">
        <f>SUM(Результаты!L475:M475)</f>
        <v>0</v>
      </c>
      <c r="G474" s="51">
        <f t="shared" si="35"/>
        <v>0</v>
      </c>
      <c r="H474" s="52">
        <f t="shared" si="36"/>
        <v>0</v>
      </c>
      <c r="I474" s="51">
        <f>SUM(Результаты!N475:O475)</f>
        <v>0</v>
      </c>
      <c r="J474" s="51">
        <f>SUM(Результаты!P475:Q475)</f>
        <v>0</v>
      </c>
      <c r="K474" s="51">
        <f>SUM(Результаты!R475:S475)</f>
        <v>0</v>
      </c>
      <c r="L474" s="51">
        <f>SUM(Результаты!T475:U475)</f>
        <v>0</v>
      </c>
      <c r="M474" s="51">
        <f t="shared" si="37"/>
        <v>0</v>
      </c>
      <c r="N474" s="52">
        <f t="shared" si="38"/>
        <v>0</v>
      </c>
      <c r="O474" s="51">
        <f>SUM(Результаты!V475:W475)</f>
        <v>0</v>
      </c>
      <c r="P474" s="52">
        <f t="shared" si="39"/>
        <v>0</v>
      </c>
    </row>
    <row r="475" spans="1:16" x14ac:dyDescent="0.25">
      <c r="A475" s="48" t="str">
        <f>Результаты!A476</f>
        <v>Красносельский</v>
      </c>
      <c r="B475" s="49">
        <f>Результаты!C476</f>
        <v>8054</v>
      </c>
      <c r="C475" s="50">
        <f>Результаты!E476</f>
        <v>0</v>
      </c>
      <c r="D475" s="49">
        <f>Результаты!H476</f>
        <v>8054473</v>
      </c>
      <c r="E475" s="51">
        <f>SUM(Результаты!J476:K476)</f>
        <v>0</v>
      </c>
      <c r="F475" s="51">
        <f>SUM(Результаты!L476:M476)</f>
        <v>0</v>
      </c>
      <c r="G475" s="51">
        <f t="shared" si="35"/>
        <v>0</v>
      </c>
      <c r="H475" s="52">
        <f t="shared" si="36"/>
        <v>0</v>
      </c>
      <c r="I475" s="51">
        <f>SUM(Результаты!N476:O476)</f>
        <v>0</v>
      </c>
      <c r="J475" s="51">
        <f>SUM(Результаты!P476:Q476)</f>
        <v>0</v>
      </c>
      <c r="K475" s="51">
        <f>SUM(Результаты!R476:S476)</f>
        <v>0</v>
      </c>
      <c r="L475" s="51">
        <f>SUM(Результаты!T476:U476)</f>
        <v>0</v>
      </c>
      <c r="M475" s="51">
        <f t="shared" si="37"/>
        <v>0</v>
      </c>
      <c r="N475" s="52">
        <f t="shared" si="38"/>
        <v>0</v>
      </c>
      <c r="O475" s="51">
        <f>SUM(Результаты!V476:W476)</f>
        <v>0</v>
      </c>
      <c r="P475" s="52">
        <f t="shared" si="39"/>
        <v>0</v>
      </c>
    </row>
    <row r="476" spans="1:16" x14ac:dyDescent="0.25">
      <c r="A476" s="48" t="str">
        <f>Результаты!A477</f>
        <v>Красносельский</v>
      </c>
      <c r="B476" s="49">
        <f>Результаты!C477</f>
        <v>8054</v>
      </c>
      <c r="C476" s="50">
        <f>Результаты!E477</f>
        <v>0</v>
      </c>
      <c r="D476" s="49">
        <f>Результаты!H477</f>
        <v>8054474</v>
      </c>
      <c r="E476" s="51">
        <f>SUM(Результаты!J477:K477)</f>
        <v>0</v>
      </c>
      <c r="F476" s="51">
        <f>SUM(Результаты!L477:M477)</f>
        <v>0</v>
      </c>
      <c r="G476" s="51">
        <f t="shared" si="35"/>
        <v>0</v>
      </c>
      <c r="H476" s="52">
        <f t="shared" si="36"/>
        <v>0</v>
      </c>
      <c r="I476" s="51">
        <f>SUM(Результаты!N477:O477)</f>
        <v>0</v>
      </c>
      <c r="J476" s="51">
        <f>SUM(Результаты!P477:Q477)</f>
        <v>0</v>
      </c>
      <c r="K476" s="51">
        <f>SUM(Результаты!R477:S477)</f>
        <v>0</v>
      </c>
      <c r="L476" s="51">
        <f>SUM(Результаты!T477:U477)</f>
        <v>0</v>
      </c>
      <c r="M476" s="51">
        <f t="shared" si="37"/>
        <v>0</v>
      </c>
      <c r="N476" s="52">
        <f t="shared" si="38"/>
        <v>0</v>
      </c>
      <c r="O476" s="51">
        <f>SUM(Результаты!V477:W477)</f>
        <v>0</v>
      </c>
      <c r="P476" s="52">
        <f t="shared" si="39"/>
        <v>0</v>
      </c>
    </row>
    <row r="477" spans="1:16" x14ac:dyDescent="0.25">
      <c r="A477" s="48" t="str">
        <f>Результаты!A478</f>
        <v>Красносельский</v>
      </c>
      <c r="B477" s="49">
        <f>Результаты!C478</f>
        <v>8054</v>
      </c>
      <c r="C477" s="50">
        <f>Результаты!E478</f>
        <v>0</v>
      </c>
      <c r="D477" s="49">
        <f>Результаты!H478</f>
        <v>8054475</v>
      </c>
      <c r="E477" s="51">
        <f>SUM(Результаты!J478:K478)</f>
        <v>0</v>
      </c>
      <c r="F477" s="51">
        <f>SUM(Результаты!L478:M478)</f>
        <v>0</v>
      </c>
      <c r="G477" s="51">
        <f t="shared" si="35"/>
        <v>0</v>
      </c>
      <c r="H477" s="52">
        <f t="shared" si="36"/>
        <v>0</v>
      </c>
      <c r="I477" s="51">
        <f>SUM(Результаты!N478:O478)</f>
        <v>0</v>
      </c>
      <c r="J477" s="51">
        <f>SUM(Результаты!P478:Q478)</f>
        <v>0</v>
      </c>
      <c r="K477" s="51">
        <f>SUM(Результаты!R478:S478)</f>
        <v>0</v>
      </c>
      <c r="L477" s="51">
        <f>SUM(Результаты!T478:U478)</f>
        <v>0</v>
      </c>
      <c r="M477" s="51">
        <f t="shared" si="37"/>
        <v>0</v>
      </c>
      <c r="N477" s="52">
        <f t="shared" si="38"/>
        <v>0</v>
      </c>
      <c r="O477" s="51">
        <f>SUM(Результаты!V478:W478)</f>
        <v>0</v>
      </c>
      <c r="P477" s="52">
        <f t="shared" si="39"/>
        <v>0</v>
      </c>
    </row>
    <row r="478" spans="1:16" x14ac:dyDescent="0.25">
      <c r="A478" s="48" t="str">
        <f>Результаты!A479</f>
        <v>Красносельский</v>
      </c>
      <c r="B478" s="49">
        <f>Результаты!C479</f>
        <v>8054</v>
      </c>
      <c r="C478" s="50">
        <f>Результаты!E479</f>
        <v>0</v>
      </c>
      <c r="D478" s="49">
        <f>Результаты!H479</f>
        <v>8054476</v>
      </c>
      <c r="E478" s="51">
        <f>SUM(Результаты!J479:K479)</f>
        <v>0</v>
      </c>
      <c r="F478" s="51">
        <f>SUM(Результаты!L479:M479)</f>
        <v>0</v>
      </c>
      <c r="G478" s="51">
        <f t="shared" si="35"/>
        <v>0</v>
      </c>
      <c r="H478" s="52">
        <f t="shared" si="36"/>
        <v>0</v>
      </c>
      <c r="I478" s="51">
        <f>SUM(Результаты!N479:O479)</f>
        <v>0</v>
      </c>
      <c r="J478" s="51">
        <f>SUM(Результаты!P479:Q479)</f>
        <v>0</v>
      </c>
      <c r="K478" s="51">
        <f>SUM(Результаты!R479:S479)</f>
        <v>0</v>
      </c>
      <c r="L478" s="51">
        <f>SUM(Результаты!T479:U479)</f>
        <v>0</v>
      </c>
      <c r="M478" s="51">
        <f t="shared" si="37"/>
        <v>0</v>
      </c>
      <c r="N478" s="52">
        <f t="shared" si="38"/>
        <v>0</v>
      </c>
      <c r="O478" s="51">
        <f>SUM(Результаты!V479:W479)</f>
        <v>0</v>
      </c>
      <c r="P478" s="52">
        <f t="shared" si="39"/>
        <v>0</v>
      </c>
    </row>
    <row r="479" spans="1:16" x14ac:dyDescent="0.25">
      <c r="A479" s="48" t="str">
        <f>Результаты!A480</f>
        <v>Красносельский</v>
      </c>
      <c r="B479" s="49">
        <f>Результаты!C480</f>
        <v>8054</v>
      </c>
      <c r="C479" s="50">
        <f>Результаты!E480</f>
        <v>0</v>
      </c>
      <c r="D479" s="49">
        <f>Результаты!H480</f>
        <v>8054477</v>
      </c>
      <c r="E479" s="51">
        <f>SUM(Результаты!J480:K480)</f>
        <v>0</v>
      </c>
      <c r="F479" s="51">
        <f>SUM(Результаты!L480:M480)</f>
        <v>0</v>
      </c>
      <c r="G479" s="51">
        <f t="shared" si="35"/>
        <v>0</v>
      </c>
      <c r="H479" s="52">
        <f t="shared" si="36"/>
        <v>0</v>
      </c>
      <c r="I479" s="51">
        <f>SUM(Результаты!N480:O480)</f>
        <v>0</v>
      </c>
      <c r="J479" s="51">
        <f>SUM(Результаты!P480:Q480)</f>
        <v>0</v>
      </c>
      <c r="K479" s="51">
        <f>SUM(Результаты!R480:S480)</f>
        <v>0</v>
      </c>
      <c r="L479" s="51">
        <f>SUM(Результаты!T480:U480)</f>
        <v>0</v>
      </c>
      <c r="M479" s="51">
        <f t="shared" si="37"/>
        <v>0</v>
      </c>
      <c r="N479" s="52">
        <f t="shared" si="38"/>
        <v>0</v>
      </c>
      <c r="O479" s="51">
        <f>SUM(Результаты!V480:W480)</f>
        <v>0</v>
      </c>
      <c r="P479" s="52">
        <f t="shared" si="39"/>
        <v>0</v>
      </c>
    </row>
    <row r="480" spans="1:16" x14ac:dyDescent="0.25">
      <c r="A480" s="48" t="str">
        <f>Результаты!A481</f>
        <v>Красносельский</v>
      </c>
      <c r="B480" s="49">
        <f>Результаты!C481</f>
        <v>8054</v>
      </c>
      <c r="C480" s="50">
        <f>Результаты!E481</f>
        <v>0</v>
      </c>
      <c r="D480" s="49">
        <f>Результаты!H481</f>
        <v>8054478</v>
      </c>
      <c r="E480" s="51">
        <f>SUM(Результаты!J481:K481)</f>
        <v>0</v>
      </c>
      <c r="F480" s="51">
        <f>SUM(Результаты!L481:M481)</f>
        <v>0</v>
      </c>
      <c r="G480" s="51">
        <f t="shared" si="35"/>
        <v>0</v>
      </c>
      <c r="H480" s="52">
        <f t="shared" si="36"/>
        <v>0</v>
      </c>
      <c r="I480" s="51">
        <f>SUM(Результаты!N481:O481)</f>
        <v>0</v>
      </c>
      <c r="J480" s="51">
        <f>SUM(Результаты!P481:Q481)</f>
        <v>0</v>
      </c>
      <c r="K480" s="51">
        <f>SUM(Результаты!R481:S481)</f>
        <v>0</v>
      </c>
      <c r="L480" s="51">
        <f>SUM(Результаты!T481:U481)</f>
        <v>0</v>
      </c>
      <c r="M480" s="51">
        <f t="shared" si="37"/>
        <v>0</v>
      </c>
      <c r="N480" s="52">
        <f t="shared" si="38"/>
        <v>0</v>
      </c>
      <c r="O480" s="51">
        <f>SUM(Результаты!V481:W481)</f>
        <v>0</v>
      </c>
      <c r="P480" s="52">
        <f t="shared" si="39"/>
        <v>0</v>
      </c>
    </row>
    <row r="481" spans="1:16" x14ac:dyDescent="0.25">
      <c r="A481" s="48" t="str">
        <f>Результаты!A482</f>
        <v>Красносельский</v>
      </c>
      <c r="B481" s="49">
        <f>Результаты!C482</f>
        <v>8054</v>
      </c>
      <c r="C481" s="50">
        <f>Результаты!E482</f>
        <v>0</v>
      </c>
      <c r="D481" s="49">
        <f>Результаты!H482</f>
        <v>8054479</v>
      </c>
      <c r="E481" s="51">
        <f>SUM(Результаты!J482:K482)</f>
        <v>0</v>
      </c>
      <c r="F481" s="51">
        <f>SUM(Результаты!L482:M482)</f>
        <v>0</v>
      </c>
      <c r="G481" s="51">
        <f t="shared" si="35"/>
        <v>0</v>
      </c>
      <c r="H481" s="52">
        <f t="shared" si="36"/>
        <v>0</v>
      </c>
      <c r="I481" s="51">
        <f>SUM(Результаты!N482:O482)</f>
        <v>0</v>
      </c>
      <c r="J481" s="51">
        <f>SUM(Результаты!P482:Q482)</f>
        <v>0</v>
      </c>
      <c r="K481" s="51">
        <f>SUM(Результаты!R482:S482)</f>
        <v>0</v>
      </c>
      <c r="L481" s="51">
        <f>SUM(Результаты!T482:U482)</f>
        <v>0</v>
      </c>
      <c r="M481" s="51">
        <f t="shared" si="37"/>
        <v>0</v>
      </c>
      <c r="N481" s="52">
        <f t="shared" si="38"/>
        <v>0</v>
      </c>
      <c r="O481" s="51">
        <f>SUM(Результаты!V482:W482)</f>
        <v>0</v>
      </c>
      <c r="P481" s="52">
        <f t="shared" si="39"/>
        <v>0</v>
      </c>
    </row>
    <row r="482" spans="1:16" x14ac:dyDescent="0.25">
      <c r="A482" s="48" t="str">
        <f>Результаты!A483</f>
        <v>Красносельский</v>
      </c>
      <c r="B482" s="49">
        <f>Результаты!C483</f>
        <v>8054</v>
      </c>
      <c r="C482" s="50">
        <f>Результаты!E483</f>
        <v>0</v>
      </c>
      <c r="D482" s="49">
        <f>Результаты!H483</f>
        <v>8054480</v>
      </c>
      <c r="E482" s="51">
        <f>SUM(Результаты!J483:K483)</f>
        <v>0</v>
      </c>
      <c r="F482" s="51">
        <f>SUM(Результаты!L483:M483)</f>
        <v>0</v>
      </c>
      <c r="G482" s="51">
        <f t="shared" si="35"/>
        <v>0</v>
      </c>
      <c r="H482" s="52">
        <f t="shared" si="36"/>
        <v>0</v>
      </c>
      <c r="I482" s="51">
        <f>SUM(Результаты!N483:O483)</f>
        <v>0</v>
      </c>
      <c r="J482" s="51">
        <f>SUM(Результаты!P483:Q483)</f>
        <v>0</v>
      </c>
      <c r="K482" s="51">
        <f>SUM(Результаты!R483:S483)</f>
        <v>0</v>
      </c>
      <c r="L482" s="51">
        <f>SUM(Результаты!T483:U483)</f>
        <v>0</v>
      </c>
      <c r="M482" s="51">
        <f t="shared" si="37"/>
        <v>0</v>
      </c>
      <c r="N482" s="52">
        <f t="shared" si="38"/>
        <v>0</v>
      </c>
      <c r="O482" s="51">
        <f>SUM(Результаты!V483:W483)</f>
        <v>0</v>
      </c>
      <c r="P482" s="52">
        <f t="shared" si="39"/>
        <v>0</v>
      </c>
    </row>
    <row r="483" spans="1:16" x14ac:dyDescent="0.25">
      <c r="A483" s="48" t="str">
        <f>Результаты!A484</f>
        <v>Красносельский</v>
      </c>
      <c r="B483" s="49">
        <f>Результаты!C484</f>
        <v>8054</v>
      </c>
      <c r="C483" s="50">
        <f>Результаты!E484</f>
        <v>0</v>
      </c>
      <c r="D483" s="49">
        <f>Результаты!H484</f>
        <v>8054481</v>
      </c>
      <c r="E483" s="51">
        <f>SUM(Результаты!J484:K484)</f>
        <v>0</v>
      </c>
      <c r="F483" s="51">
        <f>SUM(Результаты!L484:M484)</f>
        <v>0</v>
      </c>
      <c r="G483" s="51">
        <f t="shared" si="35"/>
        <v>0</v>
      </c>
      <c r="H483" s="52">
        <f t="shared" si="36"/>
        <v>0</v>
      </c>
      <c r="I483" s="51">
        <f>SUM(Результаты!N484:O484)</f>
        <v>0</v>
      </c>
      <c r="J483" s="51">
        <f>SUM(Результаты!P484:Q484)</f>
        <v>0</v>
      </c>
      <c r="K483" s="51">
        <f>SUM(Результаты!R484:S484)</f>
        <v>0</v>
      </c>
      <c r="L483" s="51">
        <f>SUM(Результаты!T484:U484)</f>
        <v>0</v>
      </c>
      <c r="M483" s="51">
        <f t="shared" si="37"/>
        <v>0</v>
      </c>
      <c r="N483" s="52">
        <f t="shared" si="38"/>
        <v>0</v>
      </c>
      <c r="O483" s="51">
        <f>SUM(Результаты!V484:W484)</f>
        <v>0</v>
      </c>
      <c r="P483" s="52">
        <f t="shared" si="39"/>
        <v>0</v>
      </c>
    </row>
    <row r="484" spans="1:16" x14ac:dyDescent="0.25">
      <c r="A484" s="48" t="str">
        <f>Результаты!A485</f>
        <v>Красносельский</v>
      </c>
      <c r="B484" s="49">
        <f>Результаты!C485</f>
        <v>8054</v>
      </c>
      <c r="C484" s="50">
        <f>Результаты!E485</f>
        <v>0</v>
      </c>
      <c r="D484" s="49">
        <f>Результаты!H485</f>
        <v>8054482</v>
      </c>
      <c r="E484" s="51">
        <f>SUM(Результаты!J485:K485)</f>
        <v>0</v>
      </c>
      <c r="F484" s="51">
        <f>SUM(Результаты!L485:M485)</f>
        <v>0</v>
      </c>
      <c r="G484" s="51">
        <f t="shared" si="35"/>
        <v>0</v>
      </c>
      <c r="H484" s="52">
        <f t="shared" si="36"/>
        <v>0</v>
      </c>
      <c r="I484" s="51">
        <f>SUM(Результаты!N485:O485)</f>
        <v>0</v>
      </c>
      <c r="J484" s="51">
        <f>SUM(Результаты!P485:Q485)</f>
        <v>0</v>
      </c>
      <c r="K484" s="51">
        <f>SUM(Результаты!R485:S485)</f>
        <v>0</v>
      </c>
      <c r="L484" s="51">
        <f>SUM(Результаты!T485:U485)</f>
        <v>0</v>
      </c>
      <c r="M484" s="51">
        <f t="shared" si="37"/>
        <v>0</v>
      </c>
      <c r="N484" s="52">
        <f t="shared" si="38"/>
        <v>0</v>
      </c>
      <c r="O484" s="51">
        <f>SUM(Результаты!V485:W485)</f>
        <v>0</v>
      </c>
      <c r="P484" s="52">
        <f t="shared" si="39"/>
        <v>0</v>
      </c>
    </row>
    <row r="485" spans="1:16" x14ac:dyDescent="0.25">
      <c r="A485" s="48" t="str">
        <f>Результаты!A486</f>
        <v>Красносельский</v>
      </c>
      <c r="B485" s="49">
        <f>Результаты!C486</f>
        <v>8054</v>
      </c>
      <c r="C485" s="50">
        <f>Результаты!E486</f>
        <v>0</v>
      </c>
      <c r="D485" s="49">
        <f>Результаты!H486</f>
        <v>8054483</v>
      </c>
      <c r="E485" s="51">
        <f>SUM(Результаты!J486:K486)</f>
        <v>0</v>
      </c>
      <c r="F485" s="51">
        <f>SUM(Результаты!L486:M486)</f>
        <v>0</v>
      </c>
      <c r="G485" s="51">
        <f t="shared" si="35"/>
        <v>0</v>
      </c>
      <c r="H485" s="52">
        <f t="shared" si="36"/>
        <v>0</v>
      </c>
      <c r="I485" s="51">
        <f>SUM(Результаты!N486:O486)</f>
        <v>0</v>
      </c>
      <c r="J485" s="51">
        <f>SUM(Результаты!P486:Q486)</f>
        <v>0</v>
      </c>
      <c r="K485" s="51">
        <f>SUM(Результаты!R486:S486)</f>
        <v>0</v>
      </c>
      <c r="L485" s="51">
        <f>SUM(Результаты!T486:U486)</f>
        <v>0</v>
      </c>
      <c r="M485" s="51">
        <f t="shared" si="37"/>
        <v>0</v>
      </c>
      <c r="N485" s="52">
        <f t="shared" si="38"/>
        <v>0</v>
      </c>
      <c r="O485" s="51">
        <f>SUM(Результаты!V486:W486)</f>
        <v>0</v>
      </c>
      <c r="P485" s="52">
        <f t="shared" si="39"/>
        <v>0</v>
      </c>
    </row>
    <row r="486" spans="1:16" x14ac:dyDescent="0.25">
      <c r="A486" s="48" t="str">
        <f>Результаты!A487</f>
        <v>Красносельский</v>
      </c>
      <c r="B486" s="49">
        <f>Результаты!C487</f>
        <v>8054</v>
      </c>
      <c r="C486" s="50">
        <f>Результаты!E487</f>
        <v>0</v>
      </c>
      <c r="D486" s="49">
        <f>Результаты!H487</f>
        <v>8054484</v>
      </c>
      <c r="E486" s="51">
        <f>SUM(Результаты!J487:K487)</f>
        <v>0</v>
      </c>
      <c r="F486" s="51">
        <f>SUM(Результаты!L487:M487)</f>
        <v>0</v>
      </c>
      <c r="G486" s="51">
        <f t="shared" si="35"/>
        <v>0</v>
      </c>
      <c r="H486" s="52">
        <f t="shared" si="36"/>
        <v>0</v>
      </c>
      <c r="I486" s="51">
        <f>SUM(Результаты!N487:O487)</f>
        <v>0</v>
      </c>
      <c r="J486" s="51">
        <f>SUM(Результаты!P487:Q487)</f>
        <v>0</v>
      </c>
      <c r="K486" s="51">
        <f>SUM(Результаты!R487:S487)</f>
        <v>0</v>
      </c>
      <c r="L486" s="51">
        <f>SUM(Результаты!T487:U487)</f>
        <v>0</v>
      </c>
      <c r="M486" s="51">
        <f t="shared" si="37"/>
        <v>0</v>
      </c>
      <c r="N486" s="52">
        <f t="shared" si="38"/>
        <v>0</v>
      </c>
      <c r="O486" s="51">
        <f>SUM(Результаты!V487:W487)</f>
        <v>0</v>
      </c>
      <c r="P486" s="52">
        <f t="shared" si="39"/>
        <v>0</v>
      </c>
    </row>
    <row r="487" spans="1:16" x14ac:dyDescent="0.25">
      <c r="A487" s="48" t="str">
        <f>Результаты!A488</f>
        <v>Красносельский</v>
      </c>
      <c r="B487" s="49">
        <f>Результаты!C488</f>
        <v>8054</v>
      </c>
      <c r="C487" s="50">
        <f>Результаты!E488</f>
        <v>0</v>
      </c>
      <c r="D487" s="49">
        <f>Результаты!H488</f>
        <v>8054485</v>
      </c>
      <c r="E487" s="51">
        <f>SUM(Результаты!J488:K488)</f>
        <v>0</v>
      </c>
      <c r="F487" s="51">
        <f>SUM(Результаты!L488:M488)</f>
        <v>0</v>
      </c>
      <c r="G487" s="51">
        <f t="shared" si="35"/>
        <v>0</v>
      </c>
      <c r="H487" s="52">
        <f t="shared" si="36"/>
        <v>0</v>
      </c>
      <c r="I487" s="51">
        <f>SUM(Результаты!N488:O488)</f>
        <v>0</v>
      </c>
      <c r="J487" s="51">
        <f>SUM(Результаты!P488:Q488)</f>
        <v>0</v>
      </c>
      <c r="K487" s="51">
        <f>SUM(Результаты!R488:S488)</f>
        <v>0</v>
      </c>
      <c r="L487" s="51">
        <f>SUM(Результаты!T488:U488)</f>
        <v>0</v>
      </c>
      <c r="M487" s="51">
        <f t="shared" si="37"/>
        <v>0</v>
      </c>
      <c r="N487" s="52">
        <f t="shared" si="38"/>
        <v>0</v>
      </c>
      <c r="O487" s="51">
        <f>SUM(Результаты!V488:W488)</f>
        <v>0</v>
      </c>
      <c r="P487" s="52">
        <f t="shared" si="39"/>
        <v>0</v>
      </c>
    </row>
    <row r="488" spans="1:16" x14ac:dyDescent="0.25">
      <c r="A488" s="48" t="str">
        <f>Результаты!A489</f>
        <v>Красносельский</v>
      </c>
      <c r="B488" s="49">
        <f>Результаты!C489</f>
        <v>8054</v>
      </c>
      <c r="C488" s="50">
        <f>Результаты!E489</f>
        <v>0</v>
      </c>
      <c r="D488" s="49">
        <f>Результаты!H489</f>
        <v>8054486</v>
      </c>
      <c r="E488" s="51">
        <f>SUM(Результаты!J489:K489)</f>
        <v>0</v>
      </c>
      <c r="F488" s="51">
        <f>SUM(Результаты!L489:M489)</f>
        <v>0</v>
      </c>
      <c r="G488" s="51">
        <f t="shared" si="35"/>
        <v>0</v>
      </c>
      <c r="H488" s="52">
        <f t="shared" si="36"/>
        <v>0</v>
      </c>
      <c r="I488" s="51">
        <f>SUM(Результаты!N489:O489)</f>
        <v>0</v>
      </c>
      <c r="J488" s="51">
        <f>SUM(Результаты!P489:Q489)</f>
        <v>0</v>
      </c>
      <c r="K488" s="51">
        <f>SUM(Результаты!R489:S489)</f>
        <v>0</v>
      </c>
      <c r="L488" s="51">
        <f>SUM(Результаты!T489:U489)</f>
        <v>0</v>
      </c>
      <c r="M488" s="51">
        <f t="shared" si="37"/>
        <v>0</v>
      </c>
      <c r="N488" s="52">
        <f t="shared" si="38"/>
        <v>0</v>
      </c>
      <c r="O488" s="51">
        <f>SUM(Результаты!V489:W489)</f>
        <v>0</v>
      </c>
      <c r="P488" s="52">
        <f t="shared" si="39"/>
        <v>0</v>
      </c>
    </row>
    <row r="489" spans="1:16" x14ac:dyDescent="0.25">
      <c r="A489" s="48" t="str">
        <f>Результаты!A490</f>
        <v>Красносельский</v>
      </c>
      <c r="B489" s="49">
        <f>Результаты!C490</f>
        <v>8054</v>
      </c>
      <c r="C489" s="50">
        <f>Результаты!E490</f>
        <v>0</v>
      </c>
      <c r="D489" s="49">
        <f>Результаты!H490</f>
        <v>8054487</v>
      </c>
      <c r="E489" s="51">
        <f>SUM(Результаты!J490:K490)</f>
        <v>0</v>
      </c>
      <c r="F489" s="51">
        <f>SUM(Результаты!L490:M490)</f>
        <v>0</v>
      </c>
      <c r="G489" s="51">
        <f t="shared" si="35"/>
        <v>0</v>
      </c>
      <c r="H489" s="52">
        <f t="shared" si="36"/>
        <v>0</v>
      </c>
      <c r="I489" s="51">
        <f>SUM(Результаты!N490:O490)</f>
        <v>0</v>
      </c>
      <c r="J489" s="51">
        <f>SUM(Результаты!P490:Q490)</f>
        <v>0</v>
      </c>
      <c r="K489" s="51">
        <f>SUM(Результаты!R490:S490)</f>
        <v>0</v>
      </c>
      <c r="L489" s="51">
        <f>SUM(Результаты!T490:U490)</f>
        <v>0</v>
      </c>
      <c r="M489" s="51">
        <f t="shared" si="37"/>
        <v>0</v>
      </c>
      <c r="N489" s="52">
        <f t="shared" si="38"/>
        <v>0</v>
      </c>
      <c r="O489" s="51">
        <f>SUM(Результаты!V490:W490)</f>
        <v>0</v>
      </c>
      <c r="P489" s="52">
        <f t="shared" si="39"/>
        <v>0</v>
      </c>
    </row>
    <row r="490" spans="1:16" x14ac:dyDescent="0.25">
      <c r="A490" s="48" t="str">
        <f>Результаты!A491</f>
        <v>Красносельский</v>
      </c>
      <c r="B490" s="49">
        <f>Результаты!C491</f>
        <v>8054</v>
      </c>
      <c r="C490" s="50">
        <f>Результаты!E491</f>
        <v>0</v>
      </c>
      <c r="D490" s="49">
        <f>Результаты!H491</f>
        <v>8054488</v>
      </c>
      <c r="E490" s="51">
        <f>SUM(Результаты!J491:K491)</f>
        <v>0</v>
      </c>
      <c r="F490" s="51">
        <f>SUM(Результаты!L491:M491)</f>
        <v>0</v>
      </c>
      <c r="G490" s="51">
        <f t="shared" si="35"/>
        <v>0</v>
      </c>
      <c r="H490" s="52">
        <f t="shared" si="36"/>
        <v>0</v>
      </c>
      <c r="I490" s="51">
        <f>SUM(Результаты!N491:O491)</f>
        <v>0</v>
      </c>
      <c r="J490" s="51">
        <f>SUM(Результаты!P491:Q491)</f>
        <v>0</v>
      </c>
      <c r="K490" s="51">
        <f>SUM(Результаты!R491:S491)</f>
        <v>0</v>
      </c>
      <c r="L490" s="51">
        <f>SUM(Результаты!T491:U491)</f>
        <v>0</v>
      </c>
      <c r="M490" s="51">
        <f t="shared" si="37"/>
        <v>0</v>
      </c>
      <c r="N490" s="52">
        <f t="shared" si="38"/>
        <v>0</v>
      </c>
      <c r="O490" s="51">
        <f>SUM(Результаты!V491:W491)</f>
        <v>0</v>
      </c>
      <c r="P490" s="52">
        <f t="shared" si="39"/>
        <v>0</v>
      </c>
    </row>
    <row r="491" spans="1:16" x14ac:dyDescent="0.25">
      <c r="A491" s="48" t="str">
        <f>Результаты!A492</f>
        <v>Красносельский</v>
      </c>
      <c r="B491" s="49">
        <f>Результаты!C492</f>
        <v>8054</v>
      </c>
      <c r="C491" s="50">
        <f>Результаты!E492</f>
        <v>0</v>
      </c>
      <c r="D491" s="49">
        <f>Результаты!H492</f>
        <v>8054489</v>
      </c>
      <c r="E491" s="51">
        <f>SUM(Результаты!J492:K492)</f>
        <v>0</v>
      </c>
      <c r="F491" s="51">
        <f>SUM(Результаты!L492:M492)</f>
        <v>0</v>
      </c>
      <c r="G491" s="51">
        <f t="shared" si="35"/>
        <v>0</v>
      </c>
      <c r="H491" s="52">
        <f t="shared" si="36"/>
        <v>0</v>
      </c>
      <c r="I491" s="51">
        <f>SUM(Результаты!N492:O492)</f>
        <v>0</v>
      </c>
      <c r="J491" s="51">
        <f>SUM(Результаты!P492:Q492)</f>
        <v>0</v>
      </c>
      <c r="K491" s="51">
        <f>SUM(Результаты!R492:S492)</f>
        <v>0</v>
      </c>
      <c r="L491" s="51">
        <f>SUM(Результаты!T492:U492)</f>
        <v>0</v>
      </c>
      <c r="M491" s="51">
        <f t="shared" si="37"/>
        <v>0</v>
      </c>
      <c r="N491" s="52">
        <f t="shared" si="38"/>
        <v>0</v>
      </c>
      <c r="O491" s="51">
        <f>SUM(Результаты!V492:W492)</f>
        <v>0</v>
      </c>
      <c r="P491" s="52">
        <f t="shared" si="39"/>
        <v>0</v>
      </c>
    </row>
    <row r="492" spans="1:16" x14ac:dyDescent="0.25">
      <c r="A492" s="48" t="str">
        <f>Результаты!A493</f>
        <v>Красносельский</v>
      </c>
      <c r="B492" s="49">
        <f>Результаты!C493</f>
        <v>8054</v>
      </c>
      <c r="C492" s="50">
        <f>Результаты!E493</f>
        <v>0</v>
      </c>
      <c r="D492" s="49">
        <f>Результаты!H493</f>
        <v>8054490</v>
      </c>
      <c r="E492" s="51">
        <f>SUM(Результаты!J493:K493)</f>
        <v>0</v>
      </c>
      <c r="F492" s="51">
        <f>SUM(Результаты!L493:M493)</f>
        <v>0</v>
      </c>
      <c r="G492" s="51">
        <f t="shared" si="35"/>
        <v>0</v>
      </c>
      <c r="H492" s="52">
        <f t="shared" si="36"/>
        <v>0</v>
      </c>
      <c r="I492" s="51">
        <f>SUM(Результаты!N493:O493)</f>
        <v>0</v>
      </c>
      <c r="J492" s="51">
        <f>SUM(Результаты!P493:Q493)</f>
        <v>0</v>
      </c>
      <c r="K492" s="51">
        <f>SUM(Результаты!R493:S493)</f>
        <v>0</v>
      </c>
      <c r="L492" s="51">
        <f>SUM(Результаты!T493:U493)</f>
        <v>0</v>
      </c>
      <c r="M492" s="51">
        <f t="shared" si="37"/>
        <v>0</v>
      </c>
      <c r="N492" s="52">
        <f t="shared" si="38"/>
        <v>0</v>
      </c>
      <c r="O492" s="51">
        <f>SUM(Результаты!V493:W493)</f>
        <v>0</v>
      </c>
      <c r="P492" s="52">
        <f t="shared" si="39"/>
        <v>0</v>
      </c>
    </row>
    <row r="493" spans="1:16" x14ac:dyDescent="0.25">
      <c r="A493" s="48" t="str">
        <f>Результаты!A494</f>
        <v>Красносельский</v>
      </c>
      <c r="B493" s="49">
        <f>Результаты!C494</f>
        <v>8054</v>
      </c>
      <c r="C493" s="50">
        <f>Результаты!E494</f>
        <v>0</v>
      </c>
      <c r="D493" s="49">
        <f>Результаты!H494</f>
        <v>8054491</v>
      </c>
      <c r="E493" s="51">
        <f>SUM(Результаты!J494:K494)</f>
        <v>0</v>
      </c>
      <c r="F493" s="51">
        <f>SUM(Результаты!L494:M494)</f>
        <v>0</v>
      </c>
      <c r="G493" s="51">
        <f t="shared" si="35"/>
        <v>0</v>
      </c>
      <c r="H493" s="52">
        <f t="shared" si="36"/>
        <v>0</v>
      </c>
      <c r="I493" s="51">
        <f>SUM(Результаты!N494:O494)</f>
        <v>0</v>
      </c>
      <c r="J493" s="51">
        <f>SUM(Результаты!P494:Q494)</f>
        <v>0</v>
      </c>
      <c r="K493" s="51">
        <f>SUM(Результаты!R494:S494)</f>
        <v>0</v>
      </c>
      <c r="L493" s="51">
        <f>SUM(Результаты!T494:U494)</f>
        <v>0</v>
      </c>
      <c r="M493" s="51">
        <f t="shared" si="37"/>
        <v>0</v>
      </c>
      <c r="N493" s="52">
        <f t="shared" si="38"/>
        <v>0</v>
      </c>
      <c r="O493" s="51">
        <f>SUM(Результаты!V494:W494)</f>
        <v>0</v>
      </c>
      <c r="P493" s="52">
        <f t="shared" si="39"/>
        <v>0</v>
      </c>
    </row>
    <row r="494" spans="1:16" x14ac:dyDescent="0.25">
      <c r="A494" s="48" t="str">
        <f>Результаты!A495</f>
        <v>Красносельский</v>
      </c>
      <c r="B494" s="49">
        <f>Результаты!C495</f>
        <v>8054</v>
      </c>
      <c r="C494" s="50">
        <f>Результаты!E495</f>
        <v>0</v>
      </c>
      <c r="D494" s="49">
        <f>Результаты!H495</f>
        <v>8054492</v>
      </c>
      <c r="E494" s="51">
        <f>SUM(Результаты!J495:K495)</f>
        <v>0</v>
      </c>
      <c r="F494" s="51">
        <f>SUM(Результаты!L495:M495)</f>
        <v>0</v>
      </c>
      <c r="G494" s="51">
        <f t="shared" si="35"/>
        <v>0</v>
      </c>
      <c r="H494" s="52">
        <f t="shared" si="36"/>
        <v>0</v>
      </c>
      <c r="I494" s="51">
        <f>SUM(Результаты!N495:O495)</f>
        <v>0</v>
      </c>
      <c r="J494" s="51">
        <f>SUM(Результаты!P495:Q495)</f>
        <v>0</v>
      </c>
      <c r="K494" s="51">
        <f>SUM(Результаты!R495:S495)</f>
        <v>0</v>
      </c>
      <c r="L494" s="51">
        <f>SUM(Результаты!T495:U495)</f>
        <v>0</v>
      </c>
      <c r="M494" s="51">
        <f t="shared" si="37"/>
        <v>0</v>
      </c>
      <c r="N494" s="52">
        <f t="shared" si="38"/>
        <v>0</v>
      </c>
      <c r="O494" s="51">
        <f>SUM(Результаты!V495:W495)</f>
        <v>0</v>
      </c>
      <c r="P494" s="52">
        <f t="shared" si="39"/>
        <v>0</v>
      </c>
    </row>
    <row r="495" spans="1:16" x14ac:dyDescent="0.25">
      <c r="A495" s="48" t="str">
        <f>Результаты!A496</f>
        <v>Красносельский</v>
      </c>
      <c r="B495" s="49">
        <f>Результаты!C496</f>
        <v>8054</v>
      </c>
      <c r="C495" s="50">
        <f>Результаты!E496</f>
        <v>0</v>
      </c>
      <c r="D495" s="49">
        <f>Результаты!H496</f>
        <v>8054493</v>
      </c>
      <c r="E495" s="51">
        <f>SUM(Результаты!J496:K496)</f>
        <v>0</v>
      </c>
      <c r="F495" s="51">
        <f>SUM(Результаты!L496:M496)</f>
        <v>0</v>
      </c>
      <c r="G495" s="51">
        <f t="shared" si="35"/>
        <v>0</v>
      </c>
      <c r="H495" s="52">
        <f t="shared" si="36"/>
        <v>0</v>
      </c>
      <c r="I495" s="51">
        <f>SUM(Результаты!N496:O496)</f>
        <v>0</v>
      </c>
      <c r="J495" s="51">
        <f>SUM(Результаты!P496:Q496)</f>
        <v>0</v>
      </c>
      <c r="K495" s="51">
        <f>SUM(Результаты!R496:S496)</f>
        <v>0</v>
      </c>
      <c r="L495" s="51">
        <f>SUM(Результаты!T496:U496)</f>
        <v>0</v>
      </c>
      <c r="M495" s="51">
        <f t="shared" si="37"/>
        <v>0</v>
      </c>
      <c r="N495" s="52">
        <f t="shared" si="38"/>
        <v>0</v>
      </c>
      <c r="O495" s="51">
        <f>SUM(Результаты!V496:W496)</f>
        <v>0</v>
      </c>
      <c r="P495" s="52">
        <f t="shared" si="39"/>
        <v>0</v>
      </c>
    </row>
    <row r="496" spans="1:16" x14ac:dyDescent="0.25">
      <c r="A496" s="48" t="str">
        <f>Результаты!A497</f>
        <v>Красносельский</v>
      </c>
      <c r="B496" s="49">
        <f>Результаты!C497</f>
        <v>8054</v>
      </c>
      <c r="C496" s="50">
        <f>Результаты!E497</f>
        <v>0</v>
      </c>
      <c r="D496" s="49">
        <f>Результаты!H497</f>
        <v>8054494</v>
      </c>
      <c r="E496" s="51">
        <f>SUM(Результаты!J497:K497)</f>
        <v>0</v>
      </c>
      <c r="F496" s="51">
        <f>SUM(Результаты!L497:M497)</f>
        <v>0</v>
      </c>
      <c r="G496" s="51">
        <f t="shared" si="35"/>
        <v>0</v>
      </c>
      <c r="H496" s="52">
        <f t="shared" si="36"/>
        <v>0</v>
      </c>
      <c r="I496" s="51">
        <f>SUM(Результаты!N497:O497)</f>
        <v>0</v>
      </c>
      <c r="J496" s="51">
        <f>SUM(Результаты!P497:Q497)</f>
        <v>0</v>
      </c>
      <c r="K496" s="51">
        <f>SUM(Результаты!R497:S497)</f>
        <v>0</v>
      </c>
      <c r="L496" s="51">
        <f>SUM(Результаты!T497:U497)</f>
        <v>0</v>
      </c>
      <c r="M496" s="51">
        <f t="shared" si="37"/>
        <v>0</v>
      </c>
      <c r="N496" s="52">
        <f t="shared" si="38"/>
        <v>0</v>
      </c>
      <c r="O496" s="51">
        <f>SUM(Результаты!V497:W497)</f>
        <v>0</v>
      </c>
      <c r="P496" s="52">
        <f t="shared" si="39"/>
        <v>0</v>
      </c>
    </row>
    <row r="497" spans="1:16" x14ac:dyDescent="0.25">
      <c r="A497" s="48" t="str">
        <f>Результаты!A498</f>
        <v>Красносельский</v>
      </c>
      <c r="B497" s="49">
        <f>Результаты!C498</f>
        <v>8054</v>
      </c>
      <c r="C497" s="50">
        <f>Результаты!E498</f>
        <v>0</v>
      </c>
      <c r="D497" s="49">
        <f>Результаты!H498</f>
        <v>8054495</v>
      </c>
      <c r="E497" s="51">
        <f>SUM(Результаты!J498:K498)</f>
        <v>0</v>
      </c>
      <c r="F497" s="51">
        <f>SUM(Результаты!L498:M498)</f>
        <v>0</v>
      </c>
      <c r="G497" s="51">
        <f t="shared" si="35"/>
        <v>0</v>
      </c>
      <c r="H497" s="52">
        <f t="shared" si="36"/>
        <v>0</v>
      </c>
      <c r="I497" s="51">
        <f>SUM(Результаты!N498:O498)</f>
        <v>0</v>
      </c>
      <c r="J497" s="51">
        <f>SUM(Результаты!P498:Q498)</f>
        <v>0</v>
      </c>
      <c r="K497" s="51">
        <f>SUM(Результаты!R498:S498)</f>
        <v>0</v>
      </c>
      <c r="L497" s="51">
        <f>SUM(Результаты!T498:U498)</f>
        <v>0</v>
      </c>
      <c r="M497" s="51">
        <f t="shared" si="37"/>
        <v>0</v>
      </c>
      <c r="N497" s="52">
        <f t="shared" si="38"/>
        <v>0</v>
      </c>
      <c r="O497" s="51">
        <f>SUM(Результаты!V498:W498)</f>
        <v>0</v>
      </c>
      <c r="P497" s="52">
        <f t="shared" si="39"/>
        <v>0</v>
      </c>
    </row>
    <row r="498" spans="1:16" x14ac:dyDescent="0.25">
      <c r="A498" s="48" t="str">
        <f>Результаты!A499</f>
        <v>Красносельский</v>
      </c>
      <c r="B498" s="49">
        <f>Результаты!C499</f>
        <v>8054</v>
      </c>
      <c r="C498" s="50">
        <f>Результаты!E499</f>
        <v>0</v>
      </c>
      <c r="D498" s="49">
        <f>Результаты!H499</f>
        <v>8054496</v>
      </c>
      <c r="E498" s="51">
        <f>SUM(Результаты!J499:K499)</f>
        <v>0</v>
      </c>
      <c r="F498" s="51">
        <f>SUM(Результаты!L499:M499)</f>
        <v>0</v>
      </c>
      <c r="G498" s="51">
        <f t="shared" si="35"/>
        <v>0</v>
      </c>
      <c r="H498" s="52">
        <f t="shared" si="36"/>
        <v>0</v>
      </c>
      <c r="I498" s="51">
        <f>SUM(Результаты!N499:O499)</f>
        <v>0</v>
      </c>
      <c r="J498" s="51">
        <f>SUM(Результаты!P499:Q499)</f>
        <v>0</v>
      </c>
      <c r="K498" s="51">
        <f>SUM(Результаты!R499:S499)</f>
        <v>0</v>
      </c>
      <c r="L498" s="51">
        <f>SUM(Результаты!T499:U499)</f>
        <v>0</v>
      </c>
      <c r="M498" s="51">
        <f t="shared" si="37"/>
        <v>0</v>
      </c>
      <c r="N498" s="52">
        <f t="shared" si="38"/>
        <v>0</v>
      </c>
      <c r="O498" s="51">
        <f>SUM(Результаты!V499:W499)</f>
        <v>0</v>
      </c>
      <c r="P498" s="52">
        <f t="shared" si="39"/>
        <v>0</v>
      </c>
    </row>
    <row r="499" spans="1:16" x14ac:dyDescent="0.25">
      <c r="A499" s="48" t="str">
        <f>Результаты!A500</f>
        <v>Красносельский</v>
      </c>
      <c r="B499" s="49">
        <f>Результаты!C500</f>
        <v>8054</v>
      </c>
      <c r="C499" s="50">
        <f>Результаты!E500</f>
        <v>0</v>
      </c>
      <c r="D499" s="49">
        <f>Результаты!H500</f>
        <v>8054497</v>
      </c>
      <c r="E499" s="51">
        <f>SUM(Результаты!J500:K500)</f>
        <v>0</v>
      </c>
      <c r="F499" s="51">
        <f>SUM(Результаты!L500:M500)</f>
        <v>0</v>
      </c>
      <c r="G499" s="51">
        <f t="shared" si="35"/>
        <v>0</v>
      </c>
      <c r="H499" s="52">
        <f t="shared" si="36"/>
        <v>0</v>
      </c>
      <c r="I499" s="51">
        <f>SUM(Результаты!N500:O500)</f>
        <v>0</v>
      </c>
      <c r="J499" s="51">
        <f>SUM(Результаты!P500:Q500)</f>
        <v>0</v>
      </c>
      <c r="K499" s="51">
        <f>SUM(Результаты!R500:S500)</f>
        <v>0</v>
      </c>
      <c r="L499" s="51">
        <f>SUM(Результаты!T500:U500)</f>
        <v>0</v>
      </c>
      <c r="M499" s="51">
        <f t="shared" si="37"/>
        <v>0</v>
      </c>
      <c r="N499" s="52">
        <f t="shared" si="38"/>
        <v>0</v>
      </c>
      <c r="O499" s="51">
        <f>SUM(Результаты!V500:W500)</f>
        <v>0</v>
      </c>
      <c r="P499" s="52">
        <f t="shared" si="39"/>
        <v>0</v>
      </c>
    </row>
  </sheetData>
  <sheetProtection password="CE2C" sheet="1" objects="1" scenarios="1"/>
  <mergeCells count="7">
    <mergeCell ref="O1:P1"/>
    <mergeCell ref="C1:C2"/>
    <mergeCell ref="A1:A2"/>
    <mergeCell ref="B1:B2"/>
    <mergeCell ref="D1:D2"/>
    <mergeCell ref="E1:H1"/>
    <mergeCell ref="I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"/>
  <sheetViews>
    <sheetView workbookViewId="0">
      <selection activeCell="C13" sqref="C13"/>
    </sheetView>
  </sheetViews>
  <sheetFormatPr defaultRowHeight="15" x14ac:dyDescent="0.25"/>
  <cols>
    <col min="1" max="1" width="17.140625" customWidth="1"/>
    <col min="2" max="2" width="15.85546875" customWidth="1"/>
    <col min="3" max="3" width="16.5703125" customWidth="1"/>
    <col min="4" max="4" width="17.140625" customWidth="1"/>
    <col min="5" max="5" width="9.42578125" customWidth="1"/>
    <col min="6" max="6" width="9.5703125" customWidth="1"/>
    <col min="14" max="14" width="11.5703125" customWidth="1"/>
    <col min="32" max="32" width="13.140625" customWidth="1"/>
    <col min="33" max="33" width="9.28515625" bestFit="1" customWidth="1"/>
  </cols>
  <sheetData>
    <row r="1" spans="1:33" ht="14.45" customHeight="1" thickBot="1" x14ac:dyDescent="0.3">
      <c r="A1" s="106" t="s">
        <v>0</v>
      </c>
      <c r="B1" s="106" t="s">
        <v>1</v>
      </c>
      <c r="C1" s="106" t="s">
        <v>2</v>
      </c>
      <c r="D1" s="106" t="s">
        <v>3</v>
      </c>
      <c r="E1" s="103" t="s">
        <v>12</v>
      </c>
      <c r="F1" s="104"/>
      <c r="G1" s="104"/>
      <c r="H1" s="105"/>
      <c r="I1" s="103" t="s">
        <v>13</v>
      </c>
      <c r="J1" s="104"/>
      <c r="K1" s="104"/>
      <c r="L1" s="105"/>
      <c r="M1" s="103" t="s">
        <v>14</v>
      </c>
      <c r="N1" s="104"/>
      <c r="O1" s="104"/>
      <c r="P1" s="105"/>
      <c r="Q1" s="103" t="s">
        <v>15</v>
      </c>
      <c r="R1" s="104"/>
      <c r="S1" s="104"/>
      <c r="T1" s="105"/>
      <c r="U1" s="103" t="s">
        <v>16</v>
      </c>
      <c r="V1" s="104"/>
      <c r="W1" s="104"/>
      <c r="X1" s="105"/>
      <c r="Y1" s="103" t="s">
        <v>17</v>
      </c>
      <c r="Z1" s="104"/>
      <c r="AA1" s="104"/>
      <c r="AB1" s="105"/>
      <c r="AC1" s="110" t="s">
        <v>18</v>
      </c>
      <c r="AD1" s="111"/>
      <c r="AE1" s="111"/>
      <c r="AF1" s="112"/>
      <c r="AG1" s="107" t="s">
        <v>35</v>
      </c>
    </row>
    <row r="2" spans="1:33" ht="14.45" customHeight="1" x14ac:dyDescent="0.25">
      <c r="A2" s="106"/>
      <c r="B2" s="106"/>
      <c r="C2" s="106"/>
      <c r="D2" s="106"/>
      <c r="E2" s="102" t="s">
        <v>20</v>
      </c>
      <c r="F2" s="100"/>
      <c r="G2" s="100" t="s">
        <v>23</v>
      </c>
      <c r="H2" s="101"/>
      <c r="I2" s="102" t="s">
        <v>21</v>
      </c>
      <c r="J2" s="100"/>
      <c r="K2" s="100" t="s">
        <v>22</v>
      </c>
      <c r="L2" s="101"/>
      <c r="M2" s="102" t="s">
        <v>70</v>
      </c>
      <c r="N2" s="100"/>
      <c r="O2" s="100" t="s">
        <v>23</v>
      </c>
      <c r="P2" s="101"/>
      <c r="Q2" s="102" t="s">
        <v>21</v>
      </c>
      <c r="R2" s="100"/>
      <c r="S2" s="100" t="s">
        <v>24</v>
      </c>
      <c r="T2" s="101"/>
      <c r="U2" s="102" t="s">
        <v>22</v>
      </c>
      <c r="V2" s="100"/>
      <c r="W2" s="100" t="s">
        <v>24</v>
      </c>
      <c r="X2" s="101"/>
      <c r="Y2" s="102" t="s">
        <v>23</v>
      </c>
      <c r="Z2" s="100"/>
      <c r="AA2" s="100" t="s">
        <v>24</v>
      </c>
      <c r="AB2" s="101"/>
      <c r="AC2" s="103" t="s">
        <v>20</v>
      </c>
      <c r="AD2" s="104"/>
      <c r="AE2" s="104" t="s">
        <v>70</v>
      </c>
      <c r="AF2" s="105"/>
      <c r="AG2" s="108"/>
    </row>
    <row r="3" spans="1:33" ht="87" customHeight="1" x14ac:dyDescent="0.25">
      <c r="A3" s="106"/>
      <c r="B3" s="106"/>
      <c r="C3" s="106"/>
      <c r="D3" s="106"/>
      <c r="E3" s="19" t="s">
        <v>25</v>
      </c>
      <c r="F3" s="16" t="s">
        <v>26</v>
      </c>
      <c r="G3" s="15" t="s">
        <v>25</v>
      </c>
      <c r="H3" s="20" t="s">
        <v>26</v>
      </c>
      <c r="I3" s="19" t="s">
        <v>25</v>
      </c>
      <c r="J3" s="16" t="s">
        <v>26</v>
      </c>
      <c r="K3" s="15" t="s">
        <v>25</v>
      </c>
      <c r="L3" s="20" t="s">
        <v>26</v>
      </c>
      <c r="M3" s="19" t="s">
        <v>25</v>
      </c>
      <c r="N3" s="16" t="s">
        <v>26</v>
      </c>
      <c r="O3" s="15" t="s">
        <v>25</v>
      </c>
      <c r="P3" s="20" t="s">
        <v>26</v>
      </c>
      <c r="Q3" s="19" t="s">
        <v>25</v>
      </c>
      <c r="R3" s="16" t="s">
        <v>26</v>
      </c>
      <c r="S3" s="15" t="s">
        <v>25</v>
      </c>
      <c r="T3" s="20" t="s">
        <v>26</v>
      </c>
      <c r="U3" s="19" t="s">
        <v>25</v>
      </c>
      <c r="V3" s="16" t="s">
        <v>26</v>
      </c>
      <c r="W3" s="15" t="s">
        <v>25</v>
      </c>
      <c r="X3" s="20" t="s">
        <v>26</v>
      </c>
      <c r="Y3" s="19" t="s">
        <v>25</v>
      </c>
      <c r="Z3" s="16" t="s">
        <v>26</v>
      </c>
      <c r="AA3" s="15" t="s">
        <v>25</v>
      </c>
      <c r="AB3" s="20" t="s">
        <v>26</v>
      </c>
      <c r="AC3" s="19" t="s">
        <v>25</v>
      </c>
      <c r="AD3" s="16" t="s">
        <v>26</v>
      </c>
      <c r="AE3" s="15" t="s">
        <v>25</v>
      </c>
      <c r="AF3" s="20" t="s">
        <v>26</v>
      </c>
      <c r="AG3" s="109"/>
    </row>
    <row r="4" spans="1:33" ht="24.95" customHeight="1" thickBot="1" x14ac:dyDescent="0.3">
      <c r="A4" s="13" t="str">
        <f>Результаты!A4</f>
        <v>Красносельский</v>
      </c>
      <c r="B4" s="13" t="str">
        <f>Результаты!B4</f>
        <v>ГБОУ школа № 54</v>
      </c>
      <c r="C4" s="13">
        <f>Результаты!C4</f>
        <v>8054</v>
      </c>
      <c r="D4" s="13" t="str">
        <f>Результаты!D4</f>
        <v>СОШ</v>
      </c>
      <c r="E4" s="30">
        <f>COUNTIFS(Результаты!$J$4:$J$504,"&gt;=0")</f>
        <v>146</v>
      </c>
      <c r="F4" s="31">
        <f>(SUM(Результаты!J4:J504)*100/2)/E4</f>
        <v>75.342465753424662</v>
      </c>
      <c r="G4" s="32">
        <f>COUNTIFS(Результаты!$K$4:$K$504,"&gt;=0")</f>
        <v>48</v>
      </c>
      <c r="H4" s="33">
        <f>(SUM(Результаты!K4:K504)*100/2)/G4</f>
        <v>53.125</v>
      </c>
      <c r="I4" s="30">
        <f>COUNTIFS(Результаты!$L$4:$L$504,"&gt;=0")</f>
        <v>65</v>
      </c>
      <c r="J4" s="31">
        <f>(SUM(Результаты!L4:L504)*100)/I4</f>
        <v>67.692307692307693</v>
      </c>
      <c r="K4" s="32">
        <f>COUNTIFS(Результаты!$M$4:$M$504,"&gt;=0")</f>
        <v>130</v>
      </c>
      <c r="L4" s="36">
        <f>(SUM(Результаты!M4:M504)*100)/K4</f>
        <v>95.384615384615387</v>
      </c>
      <c r="M4" s="30">
        <f>COUNTIFS(Результаты!$N$4:$N$504,"&gt;=0")</f>
        <v>124</v>
      </c>
      <c r="N4" s="31">
        <f>(SUM(Результаты!N4:N504)*100/2)/M4</f>
        <v>79.032258064516128</v>
      </c>
      <c r="O4" s="32">
        <f>COUNTIFS(Результаты!$O$4:$O$504,"&gt;=0")</f>
        <v>65</v>
      </c>
      <c r="P4" s="36">
        <f>(SUM(Результаты!O4:O504)*100/2)/O4</f>
        <v>44.615384615384613</v>
      </c>
      <c r="Q4" s="30">
        <f>COUNTIFS(Результаты!$P$4:$P$504,"&gt;=0")</f>
        <v>118</v>
      </c>
      <c r="R4" s="31">
        <f>(SUM(Результаты!P4:P504)*100)/Q4</f>
        <v>63.559322033898304</v>
      </c>
      <c r="S4" s="32">
        <f>COUNTIFS(Результаты!$Q$4:$Q$504,"&gt;=0")</f>
        <v>75</v>
      </c>
      <c r="T4" s="33">
        <f>(SUM(Результаты!Q4:Q504)*100)/S4</f>
        <v>84</v>
      </c>
      <c r="U4" s="30">
        <f>COUNTIFS(Результаты!$R$4:$R$504,"&gt;=0")</f>
        <v>164</v>
      </c>
      <c r="V4" s="31">
        <f>(SUM(Результаты!R4:R504)*100/2)/U4</f>
        <v>78.048780487804876</v>
      </c>
      <c r="W4" s="32">
        <f>COUNTIFS(Результаты!$S$4:$S$504,"&gt;=0")</f>
        <v>28</v>
      </c>
      <c r="X4" s="33">
        <f>(SUM(Результаты!S4:S504)*100/2)/W4</f>
        <v>48.214285714285715</v>
      </c>
      <c r="Y4" s="30">
        <f>COUNTIFS(Результаты!$T$4:$T$504,"&gt;=0")</f>
        <v>189</v>
      </c>
      <c r="Z4" s="31">
        <f>(SUM(Результаты!T4:T504)*100)/Y4</f>
        <v>83.597883597883595</v>
      </c>
      <c r="AA4" s="32">
        <f>COUNTIFS(Результаты!$U$4:$U$504,"&gt;=0")</f>
        <v>7</v>
      </c>
      <c r="AB4" s="33">
        <f>(SUM(Результаты!U4:U504)*100)/AA4</f>
        <v>42.857142857142854</v>
      </c>
      <c r="AC4" s="30">
        <f>COUNTIFS(Результаты!$V$4:$V$504,"&gt;=0")</f>
        <v>125</v>
      </c>
      <c r="AD4" s="31">
        <f>(SUM(Результаты!V4:V504)*100/2)/AC4</f>
        <v>29.2</v>
      </c>
      <c r="AE4" s="32">
        <f>COUNTIFS(Результаты!$W$4:$W$504,"&gt;=0")</f>
        <v>68</v>
      </c>
      <c r="AF4" s="33">
        <f>(SUM(Результаты!W4:W504)*100/2)/AE4</f>
        <v>91.911764705882348</v>
      </c>
      <c r="AG4" s="34">
        <f>(SUM(Результаты!X4:X504)*100/11)/Результаты!G4</f>
        <v>68.320964749536174</v>
      </c>
    </row>
    <row r="5" spans="1:33" x14ac:dyDescent="0.25">
      <c r="F5" s="29"/>
    </row>
  </sheetData>
  <sheetProtection password="CE2C" sheet="1" objects="1" scenarios="1"/>
  <mergeCells count="26">
    <mergeCell ref="A1:A3"/>
    <mergeCell ref="B1:B3"/>
    <mergeCell ref="C1:C3"/>
    <mergeCell ref="D1:D3"/>
    <mergeCell ref="AG1:AG3"/>
    <mergeCell ref="E1:H1"/>
    <mergeCell ref="I1:L1"/>
    <mergeCell ref="M1:P1"/>
    <mergeCell ref="Q1:T1"/>
    <mergeCell ref="U1:X1"/>
    <mergeCell ref="Y1:AB1"/>
    <mergeCell ref="AC1:AF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workbookViewId="0">
      <selection activeCell="AC24" sqref="AC24"/>
    </sheetView>
  </sheetViews>
  <sheetFormatPr defaultRowHeight="15" x14ac:dyDescent="0.25"/>
  <cols>
    <col min="1" max="1" width="16.140625" customWidth="1"/>
    <col min="2" max="2" width="19.5703125" customWidth="1"/>
    <col min="3" max="3" width="11.85546875" customWidth="1"/>
    <col min="4" max="4" width="12.28515625" customWidth="1"/>
    <col min="5" max="5" width="7.140625" customWidth="1"/>
    <col min="6" max="6" width="17.140625" customWidth="1"/>
    <col min="7" max="7" width="6.85546875" customWidth="1"/>
    <col min="8" max="8" width="8.5703125" customWidth="1"/>
    <col min="9" max="9" width="6.7109375" customWidth="1"/>
    <col min="10" max="10" width="10.85546875" customWidth="1"/>
    <col min="11" max="11" width="7.42578125" customWidth="1"/>
    <col min="13" max="13" width="8.140625" customWidth="1"/>
    <col min="15" max="15" width="8.7109375" customWidth="1"/>
    <col min="16" max="16" width="12.85546875" customWidth="1"/>
    <col min="34" max="34" width="12.42578125" customWidth="1"/>
  </cols>
  <sheetData>
    <row r="1" spans="1:35" x14ac:dyDescent="0.25">
      <c r="A1" s="106" t="s">
        <v>0</v>
      </c>
      <c r="B1" s="106" t="s">
        <v>1</v>
      </c>
      <c r="C1" s="106" t="s">
        <v>2</v>
      </c>
      <c r="D1" s="106" t="s">
        <v>3</v>
      </c>
      <c r="E1" s="106" t="s">
        <v>4</v>
      </c>
      <c r="F1" s="118" t="s">
        <v>11</v>
      </c>
      <c r="G1" s="103" t="s">
        <v>12</v>
      </c>
      <c r="H1" s="104"/>
      <c r="I1" s="104"/>
      <c r="J1" s="105"/>
      <c r="K1" s="103" t="s">
        <v>13</v>
      </c>
      <c r="L1" s="104"/>
      <c r="M1" s="104"/>
      <c r="N1" s="105"/>
      <c r="O1" s="103" t="s">
        <v>14</v>
      </c>
      <c r="P1" s="104"/>
      <c r="Q1" s="104"/>
      <c r="R1" s="105"/>
      <c r="S1" s="103" t="s">
        <v>15</v>
      </c>
      <c r="T1" s="104"/>
      <c r="U1" s="104"/>
      <c r="V1" s="105"/>
      <c r="W1" s="103" t="s">
        <v>16</v>
      </c>
      <c r="X1" s="104"/>
      <c r="Y1" s="104"/>
      <c r="Z1" s="113"/>
      <c r="AA1" s="103" t="s">
        <v>17</v>
      </c>
      <c r="AB1" s="104"/>
      <c r="AC1" s="104"/>
      <c r="AD1" s="105"/>
      <c r="AE1" s="103" t="s">
        <v>18</v>
      </c>
      <c r="AF1" s="104"/>
      <c r="AG1" s="104"/>
      <c r="AH1" s="105"/>
      <c r="AI1" s="115" t="s">
        <v>19</v>
      </c>
    </row>
    <row r="2" spans="1:35" ht="14.45" customHeight="1" x14ac:dyDescent="0.25">
      <c r="A2" s="106"/>
      <c r="B2" s="106"/>
      <c r="C2" s="106"/>
      <c r="D2" s="106"/>
      <c r="E2" s="106"/>
      <c r="F2" s="118"/>
      <c r="G2" s="102" t="s">
        <v>20</v>
      </c>
      <c r="H2" s="100"/>
      <c r="I2" s="100" t="s">
        <v>23</v>
      </c>
      <c r="J2" s="101"/>
      <c r="K2" s="102" t="s">
        <v>21</v>
      </c>
      <c r="L2" s="100"/>
      <c r="M2" s="100" t="s">
        <v>22</v>
      </c>
      <c r="N2" s="101"/>
      <c r="O2" s="102" t="s">
        <v>70</v>
      </c>
      <c r="P2" s="100"/>
      <c r="Q2" s="100" t="s">
        <v>23</v>
      </c>
      <c r="R2" s="101"/>
      <c r="S2" s="102" t="s">
        <v>21</v>
      </c>
      <c r="T2" s="100"/>
      <c r="U2" s="100" t="s">
        <v>24</v>
      </c>
      <c r="V2" s="101"/>
      <c r="W2" s="102" t="s">
        <v>22</v>
      </c>
      <c r="X2" s="100"/>
      <c r="Y2" s="100" t="s">
        <v>24</v>
      </c>
      <c r="Z2" s="114"/>
      <c r="AA2" s="102" t="s">
        <v>23</v>
      </c>
      <c r="AB2" s="100"/>
      <c r="AC2" s="100" t="s">
        <v>24</v>
      </c>
      <c r="AD2" s="101"/>
      <c r="AE2" s="102" t="s">
        <v>20</v>
      </c>
      <c r="AF2" s="100"/>
      <c r="AG2" s="100" t="s">
        <v>71</v>
      </c>
      <c r="AH2" s="101"/>
      <c r="AI2" s="116"/>
    </row>
    <row r="3" spans="1:35" ht="66.599999999999994" customHeight="1" x14ac:dyDescent="0.25">
      <c r="A3" s="106"/>
      <c r="B3" s="106"/>
      <c r="C3" s="106"/>
      <c r="D3" s="106"/>
      <c r="E3" s="106"/>
      <c r="F3" s="118"/>
      <c r="G3" s="19" t="s">
        <v>25</v>
      </c>
      <c r="H3" s="16" t="s">
        <v>26</v>
      </c>
      <c r="I3" s="15" t="s">
        <v>25</v>
      </c>
      <c r="J3" s="20" t="s">
        <v>26</v>
      </c>
      <c r="K3" s="19" t="s">
        <v>25</v>
      </c>
      <c r="L3" s="16" t="s">
        <v>26</v>
      </c>
      <c r="M3" s="15" t="s">
        <v>25</v>
      </c>
      <c r="N3" s="20" t="s">
        <v>26</v>
      </c>
      <c r="O3" s="19" t="s">
        <v>25</v>
      </c>
      <c r="P3" s="16" t="s">
        <v>26</v>
      </c>
      <c r="Q3" s="15" t="s">
        <v>25</v>
      </c>
      <c r="R3" s="20" t="s">
        <v>26</v>
      </c>
      <c r="S3" s="19" t="s">
        <v>25</v>
      </c>
      <c r="T3" s="16" t="s">
        <v>26</v>
      </c>
      <c r="U3" s="15" t="s">
        <v>25</v>
      </c>
      <c r="V3" s="20" t="s">
        <v>26</v>
      </c>
      <c r="W3" s="19" t="s">
        <v>25</v>
      </c>
      <c r="X3" s="16" t="s">
        <v>26</v>
      </c>
      <c r="Y3" s="15" t="s">
        <v>25</v>
      </c>
      <c r="Z3" s="28" t="s">
        <v>26</v>
      </c>
      <c r="AA3" s="19" t="s">
        <v>25</v>
      </c>
      <c r="AB3" s="16" t="s">
        <v>26</v>
      </c>
      <c r="AC3" s="15" t="s">
        <v>25</v>
      </c>
      <c r="AD3" s="20" t="s">
        <v>26</v>
      </c>
      <c r="AE3" s="19" t="s">
        <v>25</v>
      </c>
      <c r="AF3" s="16" t="s">
        <v>26</v>
      </c>
      <c r="AG3" s="15" t="s">
        <v>25</v>
      </c>
      <c r="AH3" s="20" t="s">
        <v>26</v>
      </c>
      <c r="AI3" s="117"/>
    </row>
    <row r="4" spans="1:35" x14ac:dyDescent="0.25">
      <c r="A4" s="11" t="str">
        <f>Результаты!A4</f>
        <v>Красносельский</v>
      </c>
      <c r="B4" s="11" t="str">
        <f>Результаты!B4</f>
        <v>ГБОУ школа № 54</v>
      </c>
      <c r="C4" s="11">
        <f>Результаты!C4</f>
        <v>8054</v>
      </c>
      <c r="D4" s="11" t="str">
        <f>Результаты!D4</f>
        <v>СОШ</v>
      </c>
      <c r="E4" s="53" t="s">
        <v>127</v>
      </c>
      <c r="F4" s="18">
        <f>COUNTIFS(Результаты!$E$4:$E$504,$E4)</f>
        <v>30</v>
      </c>
      <c r="G4" s="21">
        <f>COUNTIFS(Результаты!$E$4:$E$504,$E4,Результаты!$J$4:$J$504,"&gt;=0")</f>
        <v>20</v>
      </c>
      <c r="H4" s="12">
        <f>SUMIF(Результаты!$E$4:$E$504,$E4,Результаты!$J$4:$J$504)*100/2/G4</f>
        <v>82.5</v>
      </c>
      <c r="I4" s="17">
        <f>COUNTIFS(Результаты!$E$4:$E$504,$E4,Результаты!K$4:K$504,"&gt;=0")</f>
        <v>10</v>
      </c>
      <c r="J4" s="22">
        <f>SUMIF(Результаты!$E$4:$E$504,$E4,Результаты!$K$4:$K$504)*100/2/I4</f>
        <v>45</v>
      </c>
      <c r="K4" s="21">
        <f>COUNTIFS(Результаты!$E$4:$E$504,$E4,Результаты!L$4:L$504,"&gt;=0")</f>
        <v>5</v>
      </c>
      <c r="L4" s="12">
        <f>SUMIF(Результаты!$E$4:$E$504,$E4,Результаты!$L$4:$L$504)*100/K4</f>
        <v>100</v>
      </c>
      <c r="M4" s="17">
        <f>COUNTIFS(Результаты!$E$4:$E$504,$E4,Результаты!M$4:M$504,"&gt;=0")</f>
        <v>25</v>
      </c>
      <c r="N4" s="22">
        <f>SUMIF(Результаты!$E$4:$E$504,$E4,Результаты!$M$4:$M$504)*100/M4</f>
        <v>92</v>
      </c>
      <c r="O4" s="21">
        <f>COUNTIFS(Результаты!$E$4:$E$504,$E4,Результаты!N$4:N$504,"&gt;=0")</f>
        <v>24</v>
      </c>
      <c r="P4" s="12">
        <f>SUMIF(Результаты!$E$4:$E$504,$E4,Результаты!$N$4:$N$504)*100/2/O4</f>
        <v>81.25</v>
      </c>
      <c r="Q4" s="17">
        <f>COUNTIFS(Результаты!$E$4:$E$504,$E4,Результаты!O$4:O$504,"&gt;=0")</f>
        <v>6</v>
      </c>
      <c r="R4" s="22">
        <f>SUMIF(Результаты!$E$4:$E$504,$E4,Результаты!$O$4:$O$504)*100/2/Q4</f>
        <v>41.666666666666664</v>
      </c>
      <c r="S4" s="21">
        <f>COUNTIFS(Результаты!$E$4:$E$504,$E4,Результаты!P$4:P$504,"&gt;=0")</f>
        <v>23</v>
      </c>
      <c r="T4" s="12">
        <f>SUMIF(Результаты!$E$4:$E$504,$E4,Результаты!$P$4:$P$504)*100/S4</f>
        <v>73.913043478260875</v>
      </c>
      <c r="U4" s="17">
        <f>COUNTIFS(Результаты!$E$4:$E$504,$E4,Результаты!Q$4:Q$504,"&gt;=0")</f>
        <v>6</v>
      </c>
      <c r="V4" s="23">
        <f>SUMIF(Результаты!$E$4:$E$504,$E4,Результаты!$Q$4:$Q$504)*100/U4</f>
        <v>66.666666666666671</v>
      </c>
      <c r="W4" s="21">
        <f>COUNTIFS(Результаты!$E$4:$E$504,$E4,Результаты!R$4:R$504,"&gt;=0")</f>
        <v>25</v>
      </c>
      <c r="X4" s="12">
        <f>SUMIF(Результаты!$E$4:$E$504,$E4,Результаты!$R$4:$R$504)*100/2/W4</f>
        <v>76</v>
      </c>
      <c r="Y4" s="17">
        <f>COUNTIFS(Результаты!$E$4:$E$504,$E4,Результаты!S$4:S$504,"&gt;=0")</f>
        <v>5</v>
      </c>
      <c r="Z4" s="24">
        <f>SUMIF(Результаты!$E$4:$E$504,$E4,Результаты!$S$4:$S$504)*100/2/Y4</f>
        <v>0</v>
      </c>
      <c r="AA4" s="27">
        <f>COUNTIFS(Результаты!$E$4:$E$504,$E4,Результаты!T$4:T$504,"&gt;=0")</f>
        <v>30</v>
      </c>
      <c r="AB4" s="12">
        <f>SUMIF(Результаты!$E$4:$E$504,$E4,Результаты!$T$4:$T$504)*100/AA4</f>
        <v>73.333333333333329</v>
      </c>
      <c r="AC4" s="26">
        <f>COUNTIFS(Результаты!$E$4:$E$504,$E4,Результаты!U$4:U$504,"&gt;=0")</f>
        <v>0</v>
      </c>
      <c r="AD4" s="22" t="e">
        <f>SUMIF(Результаты!$E$4:$E$504,$E4,Результаты!$U$4:$U$504)*100/AC4</f>
        <v>#DIV/0!</v>
      </c>
      <c r="AE4" s="27">
        <f>COUNTIFS(Результаты!$E$4:$E$504,$E4,Результаты!V$4:V$504,"&gt;=0")</f>
        <v>17</v>
      </c>
      <c r="AF4" s="17">
        <f>SUMIF(Результаты!$E$4:$E$504,$E4,Результаты!$V$4:$V$504)*100/2/AE4</f>
        <v>11.764705882352942</v>
      </c>
      <c r="AG4" s="26">
        <f>COUNTIFS(Результаты!$E$4:$E$504,$E4,Результаты!W$4:W$504,"&gt;=0")</f>
        <v>13</v>
      </c>
      <c r="AH4" s="22">
        <f>SUMIF(Результаты!$E$4:$E$504,$E4,Результаты!$W$4:$W$504)*100/2/AG4</f>
        <v>76.92307692307692</v>
      </c>
      <c r="AI4" s="25">
        <f>(SUMIF(Результаты!$E$4:$E$504,$E4,Результаты!X$4:X$504))*100/11/F4</f>
        <v>66.36363636363636</v>
      </c>
    </row>
    <row r="5" spans="1:35" x14ac:dyDescent="0.25">
      <c r="A5" s="11" t="str">
        <f>A4</f>
        <v>Красносельский</v>
      </c>
      <c r="B5" s="11" t="str">
        <f>B4</f>
        <v>ГБОУ школа № 54</v>
      </c>
      <c r="C5" s="11">
        <f>C4</f>
        <v>8054</v>
      </c>
      <c r="D5" s="11" t="str">
        <f>D4</f>
        <v>СОШ</v>
      </c>
      <c r="E5" s="53" t="s">
        <v>131</v>
      </c>
      <c r="F5" s="18">
        <f>COUNTIFS(Результаты!$E$4:$E$504,$E5)</f>
        <v>26</v>
      </c>
      <c r="G5" s="21">
        <f>COUNTIFS(Результаты!$E$4:$E$504,$E5,Результаты!$J$4:$J$504,"&gt;=0")</f>
        <v>24</v>
      </c>
      <c r="H5" s="12">
        <f>SUMIF(Результаты!$E$4:$E$504,$E5,Результаты!$J$4:$J$504)*100/2/G5</f>
        <v>85.416666666666671</v>
      </c>
      <c r="I5" s="17">
        <f>COUNTIFS(Результаты!$E$4:$E$504,$E5,Результаты!K$4:K$504,"&gt;=0")</f>
        <v>1</v>
      </c>
      <c r="J5" s="22">
        <f>SUMIF(Результаты!$E$4:$E$504,$E5,Результаты!$K$4:$K$504)*100/2/I5</f>
        <v>100</v>
      </c>
      <c r="K5" s="21">
        <f>COUNTIFS(Результаты!$E$4:$E$504,$E5,Результаты!L$4:L$504,"&gt;=0")</f>
        <v>6</v>
      </c>
      <c r="L5" s="12">
        <f>SUMIF(Результаты!$E$4:$E$504,$E5,Результаты!$L$4:$L$504)*100/K5</f>
        <v>66.666666666666671</v>
      </c>
      <c r="M5" s="17">
        <f>COUNTIFS(Результаты!$E$4:$E$504,$E5,Результаты!M$4:M$504,"&gt;=0")</f>
        <v>20</v>
      </c>
      <c r="N5" s="22">
        <f>SUMIF(Результаты!$E$4:$E$504,$E5,Результаты!$M$4:$M$504)*100/M5</f>
        <v>95</v>
      </c>
      <c r="O5" s="21">
        <f>COUNTIFS(Результаты!$E$4:$E$504,$E5,Результаты!N$4:N$504,"&gt;=0")</f>
        <v>10</v>
      </c>
      <c r="P5" s="12">
        <f>SUMIF(Результаты!$E$4:$E$504,$E5,Результаты!$N$4:$N$504)*100/2/O5</f>
        <v>80</v>
      </c>
      <c r="Q5" s="17">
        <f>COUNTIFS(Результаты!$E$4:$E$504,$E5,Результаты!O$4:O$504,"&gt;=0")</f>
        <v>11</v>
      </c>
      <c r="R5" s="22">
        <f>SUMIF(Результаты!$E$4:$E$504,$E5,Результаты!$O$4:$O$504)*100/2/Q5</f>
        <v>36.363636363636367</v>
      </c>
      <c r="S5" s="21">
        <f>COUNTIFS(Результаты!$E$4:$E$504,$E5,Результаты!P$4:P$504,"&gt;=0")</f>
        <v>22</v>
      </c>
      <c r="T5" s="12">
        <f>SUMIF(Результаты!$E$4:$E$504,$E5,Результаты!$P$4:$P$504)*100/S5</f>
        <v>54.545454545454547</v>
      </c>
      <c r="U5" s="17">
        <f>COUNTIFS(Результаты!$E$4:$E$504,$E5,Результаты!Q$4:Q$504,"&gt;=0")</f>
        <v>4</v>
      </c>
      <c r="V5" s="23">
        <f>SUMIF(Результаты!$E$4:$E$504,$E5,Результаты!$Q$4:$Q$504)*100/U5</f>
        <v>100</v>
      </c>
      <c r="W5" s="21">
        <f>COUNTIFS(Результаты!$E$4:$E$504,$E5,Результаты!R$4:R$504,"&gt;=0")</f>
        <v>17</v>
      </c>
      <c r="X5" s="12">
        <f>SUMIF(Результаты!$E$4:$E$504,$E5,Результаты!$R$4:$R$504)*100/2/W5</f>
        <v>79.411764705882348</v>
      </c>
      <c r="Y5" s="17">
        <f>COUNTIFS(Результаты!$E$4:$E$504,$E5,Результаты!S$4:S$504,"&gt;=0")</f>
        <v>7</v>
      </c>
      <c r="Z5" s="24">
        <f>SUMIF(Результаты!$E$4:$E$504,$E5,Результаты!$S$4:$S$504)*100/2/Y5</f>
        <v>42.857142857142854</v>
      </c>
      <c r="AA5" s="27">
        <f>COUNTIFS(Результаты!$E$4:$E$504,$E5,Результаты!T$4:T$504,"&gt;=0")</f>
        <v>25</v>
      </c>
      <c r="AB5" s="12">
        <f>SUMIF(Результаты!$E$4:$E$504,$E5,Результаты!$T$4:$T$504)*100/AA5</f>
        <v>84</v>
      </c>
      <c r="AC5" s="26">
        <f>COUNTIFS(Результаты!$E$4:$E$504,$E5,Результаты!U$4:U$504,"&gt;=0")</f>
        <v>1</v>
      </c>
      <c r="AD5" s="22">
        <f>SUMIF(Результаты!$E$4:$E$504,$E5,Результаты!$U$4:$U$504)*100/AC5</f>
        <v>0</v>
      </c>
      <c r="AE5" s="27">
        <f>COUNTIFS(Результаты!$E$4:$E$504,$E5,Результаты!V$4:V$504,"&gt;=0")</f>
        <v>13</v>
      </c>
      <c r="AF5" s="17">
        <f>SUMIF(Результаты!$E$4:$E$504,$E5,Результаты!$V$4:$V$504)*100/2/AE5</f>
        <v>34.615384615384613</v>
      </c>
      <c r="AG5" s="26">
        <f>COUNTIFS(Результаты!$E$4:$E$504,$E5,Результаты!W$4:W$504,"&gt;=0")</f>
        <v>11</v>
      </c>
      <c r="AH5" s="22">
        <f>SUMIF(Результаты!$E$4:$E$504,$E5,Результаты!$W$4:$W$504)*100/2/AG5</f>
        <v>90.909090909090907</v>
      </c>
      <c r="AI5" s="25">
        <f>(SUMIF(Результаты!$E$4:$E$504,$E5,Результаты!X$4:X$504))*100/11/F5</f>
        <v>66.08391608391608</v>
      </c>
    </row>
    <row r="6" spans="1:35" x14ac:dyDescent="0.25">
      <c r="A6" s="11" t="str">
        <f t="shared" ref="A6:A11" si="0">A5</f>
        <v>Красносельский</v>
      </c>
      <c r="B6" s="11" t="str">
        <f t="shared" ref="B6:B11" si="1">B5</f>
        <v>ГБОУ школа № 54</v>
      </c>
      <c r="C6" s="11">
        <f t="shared" ref="C6:C11" si="2">C5</f>
        <v>8054</v>
      </c>
      <c r="D6" s="11" t="str">
        <f t="shared" ref="D6:D11" si="3">D5</f>
        <v>СОШ</v>
      </c>
      <c r="E6" s="53" t="s">
        <v>132</v>
      </c>
      <c r="F6" s="18">
        <f>COUNTIFS(Результаты!$E$4:$E$504,$E6)</f>
        <v>26</v>
      </c>
      <c r="G6" s="21">
        <f>COUNTIFS(Результаты!$E$4:$E$504,$E6,Результаты!$J$4:$J$504,"&gt;=0")</f>
        <v>22</v>
      </c>
      <c r="H6" s="12">
        <f>SUMIF(Результаты!$E$4:$E$504,$E6,Результаты!$J$4:$J$504)*100/2/G6</f>
        <v>84.090909090909093</v>
      </c>
      <c r="I6" s="17">
        <f>COUNTIFS(Результаты!$E$4:$E$504,$E6,Результаты!K$4:K$504,"&gt;=0")</f>
        <v>4</v>
      </c>
      <c r="J6" s="22">
        <f>SUMIF(Результаты!$E$4:$E$504,$E6,Результаты!$K$4:$K$504)*100/2/I6</f>
        <v>87.5</v>
      </c>
      <c r="K6" s="21">
        <f>COUNTIFS(Результаты!$E$4:$E$504,$E6,Результаты!L$4:L$504,"&gt;=0")</f>
        <v>16</v>
      </c>
      <c r="L6" s="12">
        <f>SUMIF(Результаты!$E$4:$E$504,$E6,Результаты!$L$4:$L$504)*100/K6</f>
        <v>68.75</v>
      </c>
      <c r="M6" s="17">
        <f>COUNTIFS(Результаты!$E$4:$E$504,$E6,Результаты!M$4:M$504,"&gt;=0")</f>
        <v>10</v>
      </c>
      <c r="N6" s="22">
        <f>SUMIF(Результаты!$E$4:$E$504,$E6,Результаты!$M$4:$M$504)*100/M6</f>
        <v>100</v>
      </c>
      <c r="O6" s="21">
        <f>COUNTIFS(Результаты!$E$4:$E$504,$E6,Результаты!N$4:N$504,"&gt;=0")</f>
        <v>20</v>
      </c>
      <c r="P6" s="12">
        <f>SUMIF(Результаты!$E$4:$E$504,$E6,Результаты!$N$4:$N$504)*100/2/O6</f>
        <v>100</v>
      </c>
      <c r="Q6" s="17">
        <f>COUNTIFS(Результаты!$E$4:$E$504,$E6,Результаты!O$4:O$504,"&gt;=0")</f>
        <v>6</v>
      </c>
      <c r="R6" s="22">
        <f>SUMIF(Результаты!$E$4:$E$504,$E6,Результаты!$O$4:$O$504)*100/2/Q6</f>
        <v>75</v>
      </c>
      <c r="S6" s="21">
        <f>COUNTIFS(Результаты!$E$4:$E$504,$E6,Результаты!P$4:P$504,"&gt;=0")</f>
        <v>17</v>
      </c>
      <c r="T6" s="12">
        <f>SUMIF(Результаты!$E$4:$E$504,$E6,Результаты!$P$4:$P$504)*100/S6</f>
        <v>88.235294117647058</v>
      </c>
      <c r="U6" s="17">
        <f>COUNTIFS(Результаты!$E$4:$E$504,$E6,Результаты!Q$4:Q$504,"&gt;=0")</f>
        <v>9</v>
      </c>
      <c r="V6" s="23">
        <f>SUMIF(Результаты!$E$4:$E$504,$E6,Результаты!$Q$4:$Q$504)*100/U6</f>
        <v>100</v>
      </c>
      <c r="W6" s="21">
        <f>COUNTIFS(Результаты!$E$4:$E$504,$E6,Результаты!R$4:R$504,"&gt;=0")</f>
        <v>23</v>
      </c>
      <c r="X6" s="12">
        <f>SUMIF(Результаты!$E$4:$E$504,$E6,Результаты!$R$4:$R$504)*100/2/W6</f>
        <v>93.478260869565219</v>
      </c>
      <c r="Y6" s="17">
        <f>COUNTIFS(Результаты!$E$4:$E$504,$E6,Результаты!S$4:S$504,"&gt;=0")</f>
        <v>2</v>
      </c>
      <c r="Z6" s="24">
        <f>SUMIF(Результаты!$E$4:$E$504,$E6,Результаты!$S$4:$S$504)*100/2/Y6</f>
        <v>100</v>
      </c>
      <c r="AA6" s="27">
        <f>COUNTIFS(Результаты!$E$4:$E$504,$E6,Результаты!T$4:T$504,"&gt;=0")</f>
        <v>26</v>
      </c>
      <c r="AB6" s="12">
        <f>SUMIF(Результаты!$E$4:$E$504,$E6,Результаты!$T$4:$T$504)*100/AA6</f>
        <v>96.15384615384616</v>
      </c>
      <c r="AC6" s="26">
        <f>COUNTIFS(Результаты!$E$4:$E$504,$E6,Результаты!U$4:U$504,"&gt;=0")</f>
        <v>0</v>
      </c>
      <c r="AD6" s="22" t="e">
        <f>SUMIF(Результаты!$E$4:$E$504,$E6,Результаты!$U$4:$U$504)*100/AC6</f>
        <v>#DIV/0!</v>
      </c>
      <c r="AE6" s="27">
        <f>COUNTIFS(Результаты!$E$4:$E$504,$E6,Результаты!V$4:V$504,"&gt;=0")</f>
        <v>8</v>
      </c>
      <c r="AF6" s="17">
        <f>SUMIF(Результаты!$E$4:$E$504,$E6,Результаты!$V$4:$V$504)*100/2/AE6</f>
        <v>75</v>
      </c>
      <c r="AG6" s="26">
        <f>COUNTIFS(Результаты!$E$4:$E$504,$E6,Результаты!W$4:W$504,"&gt;=0")</f>
        <v>18</v>
      </c>
      <c r="AH6" s="22">
        <f>SUMIF(Результаты!$E$4:$E$504,$E6,Результаты!$W$4:$W$504)*100/2/AG6</f>
        <v>80.555555555555557</v>
      </c>
      <c r="AI6" s="25">
        <f>(SUMIF(Результаты!$E$4:$E$504,$E6,Результаты!X$4:X$504))*100/11/F6</f>
        <v>87.762237762237774</v>
      </c>
    </row>
    <row r="7" spans="1:35" x14ac:dyDescent="0.25">
      <c r="A7" s="11" t="str">
        <f t="shared" si="0"/>
        <v>Красносельский</v>
      </c>
      <c r="B7" s="11" t="str">
        <f t="shared" si="1"/>
        <v>ГБОУ школа № 54</v>
      </c>
      <c r="C7" s="11">
        <f t="shared" si="2"/>
        <v>8054</v>
      </c>
      <c r="D7" s="11" t="str">
        <f t="shared" si="3"/>
        <v>СОШ</v>
      </c>
      <c r="E7" s="53" t="s">
        <v>133</v>
      </c>
      <c r="F7" s="18">
        <f>COUNTIFS(Результаты!$E$4:$E$504,$E7)</f>
        <v>27</v>
      </c>
      <c r="G7" s="21">
        <f>COUNTIFS(Результаты!$E$4:$E$504,$E7,Результаты!$J$4:$J$504,"&gt;=0")</f>
        <v>18</v>
      </c>
      <c r="H7" s="12">
        <f>SUMIF(Результаты!$E$4:$E$504,$E7,Результаты!$J$4:$J$504)*100/2/G7</f>
        <v>55.555555555555557</v>
      </c>
      <c r="I7" s="17">
        <f>COUNTIFS(Результаты!$E$4:$E$504,$E7,Результаты!K$4:K$504,"&gt;=0")</f>
        <v>9</v>
      </c>
      <c r="J7" s="22">
        <f>SUMIF(Результаты!$E$4:$E$504,$E7,Результаты!$K$4:$K$504)*100/2/I7</f>
        <v>50</v>
      </c>
      <c r="K7" s="21">
        <f>COUNTIFS(Результаты!$E$4:$E$504,$E7,Результаты!L$4:L$504,"&gt;=0")</f>
        <v>4</v>
      </c>
      <c r="L7" s="12">
        <f>SUMIF(Результаты!$E$4:$E$504,$E7,Результаты!$L$4:$L$504)*100/K7</f>
        <v>50</v>
      </c>
      <c r="M7" s="17">
        <f>COUNTIFS(Результаты!$E$4:$E$504,$E7,Результаты!M$4:M$504,"&gt;=0")</f>
        <v>23</v>
      </c>
      <c r="N7" s="22">
        <f>SUMIF(Результаты!$E$4:$E$504,$E7,Результаты!$M$4:$M$504)*100/M7</f>
        <v>100</v>
      </c>
      <c r="O7" s="21">
        <f>COUNTIFS(Результаты!$E$4:$E$504,$E7,Результаты!N$4:N$504,"&gt;=0")</f>
        <v>18</v>
      </c>
      <c r="P7" s="12">
        <f>SUMIF(Результаты!$E$4:$E$504,$E7,Результаты!$N$4:$N$504)*100/2/O7</f>
        <v>61.111111111111114</v>
      </c>
      <c r="Q7" s="17">
        <f>COUNTIFS(Результаты!$E$4:$E$504,$E7,Результаты!O$4:O$504,"&gt;=0")</f>
        <v>9</v>
      </c>
      <c r="R7" s="22">
        <f>SUMIF(Результаты!$E$4:$E$504,$E7,Результаты!$O$4:$O$504)*100/2/Q7</f>
        <v>16.666666666666668</v>
      </c>
      <c r="S7" s="21">
        <f>COUNTIFS(Результаты!$E$4:$E$504,$E7,Результаты!P$4:P$504,"&gt;=0")</f>
        <v>11</v>
      </c>
      <c r="T7" s="12">
        <f>SUMIF(Результаты!$E$4:$E$504,$E7,Результаты!$P$4:$P$504)*100/S7</f>
        <v>36.363636363636367</v>
      </c>
      <c r="U7" s="17">
        <f>COUNTIFS(Результаты!$E$4:$E$504,$E7,Результаты!Q$4:Q$504,"&gt;=0")</f>
        <v>16</v>
      </c>
      <c r="V7" s="23">
        <f>SUMIF(Результаты!$E$4:$E$504,$E7,Результаты!$Q$4:$Q$504)*100/U7</f>
        <v>81.25</v>
      </c>
      <c r="W7" s="21">
        <f>COUNTIFS(Результаты!$E$4:$E$504,$E7,Результаты!R$4:R$504,"&gt;=0")</f>
        <v>24</v>
      </c>
      <c r="X7" s="12">
        <f>SUMIF(Результаты!$E$4:$E$504,$E7,Результаты!$R$4:$R$504)*100/2/W7</f>
        <v>77.083333333333329</v>
      </c>
      <c r="Y7" s="17">
        <f>COUNTIFS(Результаты!$E$4:$E$504,$E7,Результаты!S$4:S$504,"&gt;=0")</f>
        <v>3</v>
      </c>
      <c r="Z7" s="24">
        <f>SUMIF(Результаты!$E$4:$E$504,$E7,Результаты!$S$4:$S$504)*100/2/Y7</f>
        <v>33.333333333333336</v>
      </c>
      <c r="AA7" s="27">
        <f>COUNTIFS(Результаты!$E$4:$E$504,$E7,Результаты!T$4:T$504,"&gt;=0")</f>
        <v>27</v>
      </c>
      <c r="AB7" s="12">
        <f>SUMIF(Результаты!$E$4:$E$504,$E7,Результаты!$T$4:$T$504)*100/AA7</f>
        <v>74.074074074074076</v>
      </c>
      <c r="AC7" s="26">
        <f>COUNTIFS(Результаты!$E$4:$E$504,$E7,Результаты!U$4:U$504,"&gt;=0")</f>
        <v>0</v>
      </c>
      <c r="AD7" s="22" t="e">
        <f>SUMIF(Результаты!$E$4:$E$504,$E7,Результаты!$U$4:$U$504)*100/AC7</f>
        <v>#DIV/0!</v>
      </c>
      <c r="AE7" s="27">
        <f>COUNTIFS(Результаты!$E$4:$E$504,$E7,Результаты!V$4:V$504,"&gt;=0")</f>
        <v>20</v>
      </c>
      <c r="AF7" s="17">
        <f>SUMIF(Результаты!$E$4:$E$504,$E7,Результаты!$V$4:$V$504)*100/2/AE7</f>
        <v>17.5</v>
      </c>
      <c r="AG7" s="26">
        <f>COUNTIFS(Результаты!$E$4:$E$504,$E7,Результаты!W$4:W$504,"&gt;=0")</f>
        <v>7</v>
      </c>
      <c r="AH7" s="22">
        <f>SUMIF(Результаты!$E$4:$E$504,$E7,Результаты!$W$4:$W$504)*100/2/AG7</f>
        <v>78.571428571428569</v>
      </c>
      <c r="AI7" s="25">
        <f>(SUMIF(Результаты!$E$4:$E$504,$E7,Результаты!X$4:X$504))*100/11/F7</f>
        <v>58.249158249158249</v>
      </c>
    </row>
    <row r="8" spans="1:35" x14ac:dyDescent="0.25">
      <c r="A8" s="11" t="str">
        <f t="shared" si="0"/>
        <v>Красносельский</v>
      </c>
      <c r="B8" s="11" t="str">
        <f t="shared" si="1"/>
        <v>ГБОУ школа № 54</v>
      </c>
      <c r="C8" s="11">
        <f t="shared" si="2"/>
        <v>8054</v>
      </c>
      <c r="D8" s="11" t="str">
        <f t="shared" si="3"/>
        <v>СОШ</v>
      </c>
      <c r="E8" s="53" t="s">
        <v>134</v>
      </c>
      <c r="F8" s="18">
        <f>COUNTIFS(Результаты!$E$4:$E$504,$E8)</f>
        <v>32</v>
      </c>
      <c r="G8" s="21">
        <f>COUNTIFS(Результаты!$E$4:$E$504,$E8,Результаты!$J$4:$J$504,"&gt;=0")</f>
        <v>24</v>
      </c>
      <c r="H8" s="12">
        <f>SUMIF(Результаты!$E$4:$E$504,$E8,Результаты!$J$4:$J$504)*100/2/G8</f>
        <v>68.75</v>
      </c>
      <c r="I8" s="17">
        <f>COUNTIFS(Результаты!$E$4:$E$504,$E8,Результаты!K$4:K$504,"&gt;=0")</f>
        <v>7</v>
      </c>
      <c r="J8" s="22">
        <f>SUMIF(Результаты!$E$4:$E$504,$E8,Результаты!$K$4:$K$504)*100/2/I8</f>
        <v>35.714285714285715</v>
      </c>
      <c r="K8" s="21">
        <f>COUNTIFS(Результаты!$E$4:$E$504,$E8,Результаты!L$4:L$504,"&gt;=0")</f>
        <v>8</v>
      </c>
      <c r="L8" s="12">
        <f>SUMIF(Результаты!$E$4:$E$504,$E8,Результаты!$L$4:$L$504)*100/K8</f>
        <v>50</v>
      </c>
      <c r="M8" s="17">
        <f>COUNTIFS(Результаты!$E$4:$E$504,$E8,Результаты!M$4:M$504,"&gt;=0")</f>
        <v>24</v>
      </c>
      <c r="N8" s="22">
        <f>SUMIF(Результаты!$E$4:$E$504,$E8,Результаты!$M$4:$M$504)*100/M8</f>
        <v>91.666666666666671</v>
      </c>
      <c r="O8" s="21">
        <f>COUNTIFS(Результаты!$E$4:$E$504,$E8,Результаты!N$4:N$504,"&gt;=0")</f>
        <v>14</v>
      </c>
      <c r="P8" s="12">
        <f>SUMIF(Результаты!$E$4:$E$504,$E8,Результаты!$N$4:$N$504)*100/2/O8</f>
        <v>60.714285714285715</v>
      </c>
      <c r="Q8" s="17">
        <f>COUNTIFS(Результаты!$E$4:$E$504,$E8,Результаты!O$4:O$504,"&gt;=0")</f>
        <v>18</v>
      </c>
      <c r="R8" s="22">
        <f>SUMIF(Результаты!$E$4:$E$504,$E8,Результаты!$O$4:$O$504)*100/2/Q8</f>
        <v>41.666666666666664</v>
      </c>
      <c r="S8" s="21">
        <f>COUNTIFS(Результаты!$E$4:$E$504,$E8,Результаты!P$4:P$504,"&gt;=0")</f>
        <v>17</v>
      </c>
      <c r="T8" s="12">
        <f>SUMIF(Результаты!$E$4:$E$504,$E8,Результаты!$P$4:$P$504)*100/S8</f>
        <v>76.470588235294116</v>
      </c>
      <c r="U8" s="17">
        <f>COUNTIFS(Результаты!$E$4:$E$504,$E8,Результаты!Q$4:Q$504,"&gt;=0")</f>
        <v>15</v>
      </c>
      <c r="V8" s="23">
        <f>SUMIF(Результаты!$E$4:$E$504,$E8,Результаты!$Q$4:$Q$504)*100/U8</f>
        <v>86.666666666666671</v>
      </c>
      <c r="W8" s="21">
        <f>COUNTIFS(Результаты!$E$4:$E$504,$E8,Результаты!R$4:R$504,"&gt;=0")</f>
        <v>29</v>
      </c>
      <c r="X8" s="12">
        <f>SUMIF(Результаты!$E$4:$E$504,$E8,Результаты!$R$4:$R$504)*100/2/W8</f>
        <v>87.931034482758619</v>
      </c>
      <c r="Y8" s="17">
        <f>COUNTIFS(Результаты!$E$4:$E$504,$E8,Результаты!S$4:S$504,"&gt;=0")</f>
        <v>3</v>
      </c>
      <c r="Z8" s="24">
        <f>SUMIF(Результаты!$E$4:$E$504,$E8,Результаты!$S$4:$S$504)*100/2/Y8</f>
        <v>100</v>
      </c>
      <c r="AA8" s="27">
        <f>COUNTIFS(Результаты!$E$4:$E$504,$E8,Результаты!T$4:T$504,"&gt;=0")</f>
        <v>28</v>
      </c>
      <c r="AB8" s="12">
        <f>SUMIF(Результаты!$E$4:$E$504,$E8,Результаты!$T$4:$T$504)*100/AA8</f>
        <v>92.857142857142861</v>
      </c>
      <c r="AC8" s="26">
        <f>COUNTIFS(Результаты!$E$4:$E$504,$E8,Результаты!U$4:U$504,"&gt;=0")</f>
        <v>4</v>
      </c>
      <c r="AD8" s="22">
        <f>SUMIF(Результаты!$E$4:$E$504,$E8,Результаты!$U$4:$U$504)*100/AC8</f>
        <v>75</v>
      </c>
      <c r="AE8" s="27">
        <f>COUNTIFS(Результаты!$E$4:$E$504,$E8,Результаты!V$4:V$504,"&gt;=0")</f>
        <v>20</v>
      </c>
      <c r="AF8" s="17">
        <f>SUMIF(Результаты!$E$4:$E$504,$E8,Результаты!$V$4:$V$504)*100/2/AE8</f>
        <v>32.5</v>
      </c>
      <c r="AG8" s="26">
        <f>COUNTIFS(Результаты!$E$4:$E$504,$E8,Результаты!W$4:W$504,"&gt;=0")</f>
        <v>12</v>
      </c>
      <c r="AH8" s="22">
        <f>SUMIF(Результаты!$E$4:$E$504,$E8,Результаты!$W$4:$W$504)*100/2/AG8</f>
        <v>62.5</v>
      </c>
      <c r="AI8" s="25">
        <f>(SUMIF(Результаты!$E$4:$E$504,$E8,Результаты!X$4:X$504))*100/11/F8</f>
        <v>67.045454545454547</v>
      </c>
    </row>
    <row r="9" spans="1:35" x14ac:dyDescent="0.25">
      <c r="A9" s="11" t="str">
        <f t="shared" si="0"/>
        <v>Красносельский</v>
      </c>
      <c r="B9" s="11" t="str">
        <f t="shared" si="1"/>
        <v>ГБОУ школа № 54</v>
      </c>
      <c r="C9" s="11">
        <f t="shared" si="2"/>
        <v>8054</v>
      </c>
      <c r="D9" s="11" t="str">
        <f t="shared" si="3"/>
        <v>СОШ</v>
      </c>
      <c r="E9" s="53" t="s">
        <v>135</v>
      </c>
      <c r="F9" s="18">
        <f>COUNTIFS(Результаты!$E$4:$E$504,$E9)</f>
        <v>31</v>
      </c>
      <c r="G9" s="21">
        <f>COUNTIFS(Результаты!$E$4:$E$504,$E9,Результаты!$J$4:$J$504,"&gt;=0")</f>
        <v>18</v>
      </c>
      <c r="H9" s="12">
        <f>SUMIF(Результаты!$E$4:$E$504,$E9,Результаты!$J$4:$J$504)*100/2/G9</f>
        <v>75</v>
      </c>
      <c r="I9" s="17">
        <f>COUNTIFS(Результаты!$E$4:$E$504,$E9,Результаты!K$4:K$504,"&gt;=0")</f>
        <v>13</v>
      </c>
      <c r="J9" s="22">
        <f>SUMIF(Результаты!$E$4:$E$504,$E9,Результаты!$K$4:$K$504)*100/2/I9</f>
        <v>53.846153846153847</v>
      </c>
      <c r="K9" s="21">
        <f>COUNTIFS(Результаты!$E$4:$E$504,$E9,Результаты!L$4:L$504,"&gt;=0")</f>
        <v>23</v>
      </c>
      <c r="L9" s="12">
        <f>SUMIF(Результаты!$E$4:$E$504,$E9,Результаты!$L$4:$L$504)*100/K9</f>
        <v>65.217391304347828</v>
      </c>
      <c r="M9" s="17">
        <f>COUNTIFS(Результаты!$E$4:$E$504,$E9,Результаты!M$4:M$504,"&gt;=0")</f>
        <v>8</v>
      </c>
      <c r="N9" s="22">
        <f>SUMIF(Результаты!$E$4:$E$504,$E9,Результаты!$M$4:$M$504)*100/M9</f>
        <v>100</v>
      </c>
      <c r="O9" s="21">
        <f>COUNTIFS(Результаты!$E$4:$E$504,$E9,Результаты!N$4:N$504,"&gt;=0")</f>
        <v>23</v>
      </c>
      <c r="P9" s="12">
        <f>SUMIF(Результаты!$E$4:$E$504,$E9,Результаты!$N$4:$N$504)*100/2/O9</f>
        <v>82.608695652173907</v>
      </c>
      <c r="Q9" s="17">
        <f>COUNTIFS(Результаты!$E$4:$E$504,$E9,Результаты!O$4:O$504,"&gt;=0")</f>
        <v>7</v>
      </c>
      <c r="R9" s="22">
        <f>SUMIF(Результаты!$E$4:$E$504,$E9,Результаты!$O$4:$O$504)*100/2/Q9</f>
        <v>42.857142857142854</v>
      </c>
      <c r="S9" s="21">
        <f>COUNTIFS(Результаты!$E$4:$E$504,$E9,Результаты!P$4:P$504,"&gt;=0")</f>
        <v>20</v>
      </c>
      <c r="T9" s="12">
        <f>SUMIF(Результаты!$E$4:$E$504,$E9,Результаты!$P$4:$P$504)*100/S9</f>
        <v>40</v>
      </c>
      <c r="U9" s="17">
        <f>COUNTIFS(Результаты!$E$4:$E$504,$E9,Результаты!Q$4:Q$504,"&gt;=0")</f>
        <v>10</v>
      </c>
      <c r="V9" s="23">
        <f>SUMIF(Результаты!$E$4:$E$504,$E9,Результаты!$Q$4:$Q$504)*100/U9</f>
        <v>80</v>
      </c>
      <c r="W9" s="21">
        <f>COUNTIFS(Результаты!$E$4:$E$504,$E9,Результаты!R$4:R$504,"&gt;=0")</f>
        <v>27</v>
      </c>
      <c r="X9" s="12">
        <f>SUMIF(Результаты!$E$4:$E$504,$E9,Результаты!$R$4:$R$504)*100/2/W9</f>
        <v>53.703703703703702</v>
      </c>
      <c r="Y9" s="17">
        <f>COUNTIFS(Результаты!$E$4:$E$504,$E9,Результаты!S$4:S$504,"&gt;=0")</f>
        <v>4</v>
      </c>
      <c r="Z9" s="24">
        <f>SUMIF(Результаты!$E$4:$E$504,$E9,Результаты!$S$4:$S$504)*100/2/Y9</f>
        <v>37.5</v>
      </c>
      <c r="AA9" s="27">
        <f>COUNTIFS(Результаты!$E$4:$E$504,$E9,Результаты!T$4:T$504,"&gt;=0")</f>
        <v>31</v>
      </c>
      <c r="AB9" s="12">
        <f>SUMIF(Результаты!$E$4:$E$504,$E9,Результаты!$T$4:$T$504)*100/AA9</f>
        <v>90.322580645161295</v>
      </c>
      <c r="AC9" s="26">
        <f>COUNTIFS(Результаты!$E$4:$E$504,$E9,Результаты!U$4:U$504,"&gt;=0")</f>
        <v>0</v>
      </c>
      <c r="AD9" s="22" t="e">
        <f>SUMIF(Результаты!$E$4:$E$504,$E9,Результаты!$U$4:$U$504)*100/AC9</f>
        <v>#DIV/0!</v>
      </c>
      <c r="AE9" s="27">
        <f>COUNTIFS(Результаты!$E$4:$E$504,$E9,Результаты!V$4:V$504,"&gt;=0")</f>
        <v>27</v>
      </c>
      <c r="AF9" s="17">
        <f>SUMIF(Результаты!$E$4:$E$504,$E9,Результаты!$V$4:$V$504)*100/2/AE9</f>
        <v>31.481481481481481</v>
      </c>
      <c r="AG9" s="26">
        <f>COUNTIFS(Результаты!$E$4:$E$504,$E9,Результаты!W$4:W$504,"&gt;=0")</f>
        <v>3</v>
      </c>
      <c r="AH9" s="22">
        <f>SUMIF(Результаты!$E$4:$E$504,$E9,Результаты!$W$4:$W$504)*100/2/AG9</f>
        <v>66.666666666666671</v>
      </c>
      <c r="AI9" s="25">
        <f>(SUMIF(Результаты!$E$4:$E$504,$E9,Результаты!X$4:X$504))*100/11/F9</f>
        <v>60.117302052785924</v>
      </c>
    </row>
    <row r="10" spans="1:35" x14ac:dyDescent="0.25">
      <c r="A10" s="11" t="str">
        <f t="shared" si="0"/>
        <v>Красносельский</v>
      </c>
      <c r="B10" s="11" t="str">
        <f t="shared" si="1"/>
        <v>ГБОУ школа № 54</v>
      </c>
      <c r="C10" s="11">
        <f t="shared" si="2"/>
        <v>8054</v>
      </c>
      <c r="D10" s="11" t="str">
        <f t="shared" si="3"/>
        <v>СОШ</v>
      </c>
      <c r="E10" s="53" t="s">
        <v>136</v>
      </c>
      <c r="F10" s="18">
        <f>COUNTIFS(Результаты!$E$4:$E$504,$E10)</f>
        <v>24</v>
      </c>
      <c r="G10" s="21">
        <f>COUNTIFS(Результаты!$E$4:$E$504,$E10,Результаты!$J$4:$J$504,"&gt;=0")</f>
        <v>20</v>
      </c>
      <c r="H10" s="12">
        <f>SUMIF(Результаты!$E$4:$E$504,$E10,Результаты!$J$4:$J$504)*100/2/G10</f>
        <v>72.5</v>
      </c>
      <c r="I10" s="17">
        <f>COUNTIFS(Результаты!$E$4:$E$504,$E10,Результаты!K$4:K$504,"&gt;=0")</f>
        <v>4</v>
      </c>
      <c r="J10" s="22">
        <f>SUMIF(Результаты!$E$4:$E$504,$E10,Результаты!$K$4:$K$504)*100/2/I10</f>
        <v>62.5</v>
      </c>
      <c r="K10" s="21">
        <f>COUNTIFS(Результаты!$E$4:$E$504,$E10,Результаты!L$4:L$504,"&gt;=0")</f>
        <v>3</v>
      </c>
      <c r="L10" s="12">
        <f>SUMIF(Результаты!$E$4:$E$504,$E10,Результаты!$L$4:$L$504)*100/K10</f>
        <v>100</v>
      </c>
      <c r="M10" s="17">
        <f>COUNTIFS(Результаты!$E$4:$E$504,$E10,Результаты!M$4:M$504,"&gt;=0")</f>
        <v>20</v>
      </c>
      <c r="N10" s="22">
        <f>SUMIF(Результаты!$E$4:$E$504,$E10,Результаты!$M$4:$M$504)*100/M10</f>
        <v>95</v>
      </c>
      <c r="O10" s="21">
        <f>COUNTIFS(Результаты!$E$4:$E$504,$E10,Результаты!N$4:N$504,"&gt;=0")</f>
        <v>15</v>
      </c>
      <c r="P10" s="12">
        <f>SUMIF(Результаты!$E$4:$E$504,$E10,Результаты!$N$4:$N$504)*100/2/O10</f>
        <v>80</v>
      </c>
      <c r="Q10" s="17">
        <f>COUNTIFS(Результаты!$E$4:$E$504,$E10,Результаты!O$4:O$504,"&gt;=0")</f>
        <v>8</v>
      </c>
      <c r="R10" s="22">
        <f>SUMIF(Результаты!$E$4:$E$504,$E10,Результаты!$O$4:$O$504)*100/2/Q10</f>
        <v>75</v>
      </c>
      <c r="S10" s="21">
        <f>COUNTIFS(Результаты!$E$4:$E$504,$E10,Результаты!P$4:P$504,"&gt;=0")</f>
        <v>8</v>
      </c>
      <c r="T10" s="12">
        <f>SUMIF(Результаты!$E$4:$E$504,$E10,Результаты!$P$4:$P$504)*100/S10</f>
        <v>75</v>
      </c>
      <c r="U10" s="17">
        <f>COUNTIFS(Результаты!$E$4:$E$504,$E10,Результаты!Q$4:Q$504,"&gt;=0")</f>
        <v>15</v>
      </c>
      <c r="V10" s="23">
        <f>SUMIF(Результаты!$E$4:$E$504,$E10,Результаты!$Q$4:$Q$504)*100/U10</f>
        <v>80</v>
      </c>
      <c r="W10" s="21">
        <f>COUNTIFS(Результаты!$E$4:$E$504,$E10,Результаты!R$4:R$504,"&gt;=0")</f>
        <v>19</v>
      </c>
      <c r="X10" s="12">
        <f>SUMIF(Результаты!$E$4:$E$504,$E10,Результаты!$R$4:$R$504)*100/2/W10</f>
        <v>81.578947368421055</v>
      </c>
      <c r="Y10" s="17">
        <f>COUNTIFS(Результаты!$E$4:$E$504,$E10,Результаты!S$4:S$504,"&gt;=0")</f>
        <v>4</v>
      </c>
      <c r="Z10" s="24">
        <f>SUMIF(Результаты!$E$4:$E$504,$E10,Результаты!$S$4:$S$504)*100/2/Y10</f>
        <v>75</v>
      </c>
      <c r="AA10" s="27">
        <f>COUNTIFS(Результаты!$E$4:$E$504,$E10,Результаты!T$4:T$504,"&gt;=0")</f>
        <v>22</v>
      </c>
      <c r="AB10" s="12">
        <f>SUMIF(Результаты!$E$4:$E$504,$E10,Результаты!$T$4:$T$504)*100/AA10</f>
        <v>72.727272727272734</v>
      </c>
      <c r="AC10" s="26">
        <f>COUNTIFS(Результаты!$E$4:$E$504,$E10,Результаты!U$4:U$504,"&gt;=0")</f>
        <v>2</v>
      </c>
      <c r="AD10" s="22">
        <f>SUMIF(Результаты!$E$4:$E$504,$E10,Результаты!$U$4:$U$504)*100/AC10</f>
        <v>0</v>
      </c>
      <c r="AE10" s="27">
        <f>COUNTIFS(Результаты!$E$4:$E$504,$E10,Результаты!V$4:V$504,"&gt;=0")</f>
        <v>20</v>
      </c>
      <c r="AF10" s="17">
        <f>SUMIF(Результаты!$E$4:$E$504,$E10,Результаты!$V$4:$V$504)*100/2/AE10</f>
        <v>27.5</v>
      </c>
      <c r="AG10" s="26">
        <f>COUNTIFS(Результаты!$E$4:$E$504,$E10,Результаты!W$4:W$504,"&gt;=0")</f>
        <v>4</v>
      </c>
      <c r="AH10" s="22">
        <f>SUMIF(Результаты!$E$4:$E$504,$E10,Результаты!$W$4:$W$504)*100/2/AG10</f>
        <v>325</v>
      </c>
      <c r="AI10" s="25">
        <f>(SUMIF(Результаты!$E$4:$E$504,$E10,Результаты!X$4:X$504))*100/11/F10</f>
        <v>75.757575757575765</v>
      </c>
    </row>
    <row r="11" spans="1:35" x14ac:dyDescent="0.25">
      <c r="A11" s="11" t="str">
        <f t="shared" si="0"/>
        <v>Красносельский</v>
      </c>
      <c r="B11" s="11" t="str">
        <f t="shared" si="1"/>
        <v>ГБОУ школа № 54</v>
      </c>
      <c r="C11" s="11">
        <f t="shared" si="2"/>
        <v>8054</v>
      </c>
      <c r="D11" s="11" t="str">
        <f t="shared" si="3"/>
        <v>СОШ</v>
      </c>
      <c r="E11" s="53"/>
      <c r="F11" s="18">
        <f>COUNTIFS(Результаты!$E$4:$E$504,$E11)</f>
        <v>0</v>
      </c>
      <c r="G11" s="21">
        <f>COUNTIFS(Результаты!$E$4:$E$504,$E11,Результаты!$J$4:$J$504,"&gt;=0")</f>
        <v>0</v>
      </c>
      <c r="H11" s="12" t="e">
        <f>SUMIF(Результаты!$E$4:$E$504,$E11,Результаты!$J$4:$J$504)*100/2/G11</f>
        <v>#DIV/0!</v>
      </c>
      <c r="I11" s="17">
        <f>COUNTIFS(Результаты!$E$4:$E$504,$E11,Результаты!K$4:K$504,"&gt;=0")</f>
        <v>0</v>
      </c>
      <c r="J11" s="22" t="e">
        <f>SUMIF(Результаты!$E$4:$E$504,$E11,Результаты!$K$4:$K$504)*100/2/I11</f>
        <v>#DIV/0!</v>
      </c>
      <c r="K11" s="21">
        <f>COUNTIFS(Результаты!$E$4:$E$504,$E11,Результаты!L$4:L$504,"&gt;=0")</f>
        <v>0</v>
      </c>
      <c r="L11" s="12" t="e">
        <f>SUMIF(Результаты!$E$4:$E$504,$E11,Результаты!$L$4:$L$504)*100/K11</f>
        <v>#DIV/0!</v>
      </c>
      <c r="M11" s="17">
        <f>COUNTIFS(Результаты!$E$4:$E$504,$E11,Результаты!M$4:M$504,"&gt;=0")</f>
        <v>0</v>
      </c>
      <c r="N11" s="22" t="e">
        <f>SUMIF(Результаты!$E$4:$E$504,$E11,Результаты!$M$4:$M$504)*100/M11</f>
        <v>#DIV/0!</v>
      </c>
      <c r="O11" s="21">
        <f>COUNTIFS(Результаты!$E$4:$E$504,$E11,Результаты!N$4:N$504,"&gt;=0")</f>
        <v>0</v>
      </c>
      <c r="P11" s="12" t="e">
        <f>SUMIF(Результаты!$E$4:$E$504,$E11,Результаты!$N$4:$N$504)*100/2/O11</f>
        <v>#DIV/0!</v>
      </c>
      <c r="Q11" s="17">
        <f>COUNTIFS(Результаты!$E$4:$E$504,$E11,Результаты!O$4:O$504,"&gt;=0")</f>
        <v>0</v>
      </c>
      <c r="R11" s="22" t="e">
        <f>SUMIF(Результаты!$E$4:$E$504,$E11,Результаты!$O$4:$O$504)*100/2/Q11</f>
        <v>#DIV/0!</v>
      </c>
      <c r="S11" s="21">
        <f>COUNTIFS(Результаты!$E$4:$E$504,$E11,Результаты!P$4:P$504,"&gt;=0")</f>
        <v>0</v>
      </c>
      <c r="T11" s="12" t="e">
        <f>SUMIF(Результаты!$E$4:$E$504,$E11,Результаты!$P$4:$P$504)*100/S11</f>
        <v>#DIV/0!</v>
      </c>
      <c r="U11" s="17">
        <f>COUNTIFS(Результаты!$E$4:$E$504,$E11,Результаты!Q$4:Q$504,"&gt;=0")</f>
        <v>0</v>
      </c>
      <c r="V11" s="23" t="e">
        <f>SUMIF(Результаты!$E$4:$E$504,$E11,Результаты!$Q$4:$Q$504)*100/U11</f>
        <v>#DIV/0!</v>
      </c>
      <c r="W11" s="21">
        <f>COUNTIFS(Результаты!$E$4:$E$504,$E11,Результаты!R$4:R$504,"&gt;=0")</f>
        <v>0</v>
      </c>
      <c r="X11" s="12" t="e">
        <f>SUMIF(Результаты!$E$4:$E$504,$E11,Результаты!$R$4:$R$504)*100/2/W11</f>
        <v>#DIV/0!</v>
      </c>
      <c r="Y11" s="17">
        <f>COUNTIFS(Результаты!$E$4:$E$504,$E11,Результаты!S$4:S$504,"&gt;=0")</f>
        <v>0</v>
      </c>
      <c r="Z11" s="24" t="e">
        <f>SUMIF(Результаты!$E$4:$E$504,$E11,Результаты!$S$4:$S$504)*100/2/Y11</f>
        <v>#DIV/0!</v>
      </c>
      <c r="AA11" s="27">
        <f>COUNTIFS(Результаты!$E$4:$E$504,$E11,Результаты!T$4:T$504,"&gt;=0")</f>
        <v>0</v>
      </c>
      <c r="AB11" s="12" t="e">
        <f>SUMIF(Результаты!$E$4:$E$504,$E11,Результаты!$T$4:$T$504)*100/AA11</f>
        <v>#DIV/0!</v>
      </c>
      <c r="AC11" s="26">
        <f>COUNTIFS(Результаты!$E$4:$E$504,$E11,Результаты!U$4:U$504,"&gt;=0")</f>
        <v>0</v>
      </c>
      <c r="AD11" s="22" t="e">
        <f>SUMIF(Результаты!$E$4:$E$504,$E11,Результаты!$U$4:$U$504)*100/AC11</f>
        <v>#DIV/0!</v>
      </c>
      <c r="AE11" s="27">
        <f>COUNTIFS(Результаты!$E$4:$E$504,$E11,Результаты!V$4:V$504,"&gt;=0")</f>
        <v>0</v>
      </c>
      <c r="AF11" s="17" t="e">
        <f>SUMIF(Результаты!$E$4:$E$504,$E11,Результаты!$V$4:$V$504)*100/2/AE11</f>
        <v>#DIV/0!</v>
      </c>
      <c r="AG11" s="26">
        <f>COUNTIFS(Результаты!$E$4:$E$504,$E11,Результаты!W$4:W$504,"&gt;=0")</f>
        <v>0</v>
      </c>
      <c r="AH11" s="22" t="e">
        <f>SUMIF(Результаты!$E$4:$E$504,$E11,Результаты!$W$4:$W$504)*100/2/AG11</f>
        <v>#DIV/0!</v>
      </c>
      <c r="AI11" s="25" t="e">
        <f>(SUMIF(Результаты!$E$4:$E$504,$E11,Результаты!X$4:X$504))*100/11/F11</f>
        <v>#DIV/0!</v>
      </c>
    </row>
  </sheetData>
  <sheetProtection password="CE2C" sheet="1" objects="1" scenarios="1"/>
  <mergeCells count="28">
    <mergeCell ref="AI1:AI3"/>
    <mergeCell ref="A1:A3"/>
    <mergeCell ref="B1:B3"/>
    <mergeCell ref="C1:C3"/>
    <mergeCell ref="D1:D3"/>
    <mergeCell ref="E1:E3"/>
    <mergeCell ref="F1:F3"/>
    <mergeCell ref="K2:L2"/>
    <mergeCell ref="M2:N2"/>
    <mergeCell ref="O1:R1"/>
    <mergeCell ref="O2:P2"/>
    <mergeCell ref="Q2:R2"/>
    <mergeCell ref="G1:J1"/>
    <mergeCell ref="K1:N1"/>
    <mergeCell ref="G2:H2"/>
    <mergeCell ref="I2:J2"/>
    <mergeCell ref="S1:V1"/>
    <mergeCell ref="S2:T2"/>
    <mergeCell ref="U2:V2"/>
    <mergeCell ref="W1:Z1"/>
    <mergeCell ref="W2:X2"/>
    <mergeCell ref="Y2:Z2"/>
    <mergeCell ref="AA1:AD1"/>
    <mergeCell ref="AA2:AB2"/>
    <mergeCell ref="AC2:AD2"/>
    <mergeCell ref="AE1:AH1"/>
    <mergeCell ref="AE2:AF2"/>
    <mergeCell ref="AG2:AH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sqref="A1:N2"/>
    </sheetView>
  </sheetViews>
  <sheetFormatPr defaultRowHeight="15" x14ac:dyDescent="0.25"/>
  <cols>
    <col min="1" max="1" width="16.5703125" bestFit="1" customWidth="1"/>
    <col min="2" max="2" width="16.140625" bestFit="1" customWidth="1"/>
    <col min="3" max="10" width="4.28515625" customWidth="1"/>
    <col min="11" max="11" width="3.7109375" customWidth="1"/>
    <col min="12" max="12" width="4.140625" customWidth="1"/>
    <col min="13" max="13" width="3.7109375" customWidth="1"/>
    <col min="14" max="14" width="4" customWidth="1"/>
    <col min="15" max="15" width="3.7109375" customWidth="1"/>
    <col min="16" max="16" width="1.7109375" customWidth="1"/>
    <col min="17" max="17" width="3.7109375" customWidth="1"/>
    <col min="18" max="18" width="1.7109375" customWidth="1"/>
    <col min="19" max="19" width="3.7109375" customWidth="1"/>
    <col min="20" max="20" width="2.85546875" customWidth="1"/>
    <col min="21" max="21" width="4.85546875" customWidth="1"/>
    <col min="22" max="22" width="2.85546875" customWidth="1"/>
    <col min="23" max="23" width="4.85546875" customWidth="1"/>
    <col min="24" max="24" width="2.85546875" customWidth="1"/>
    <col min="25" max="25" width="4.85546875" customWidth="1"/>
    <col min="26" max="26" width="2.85546875" customWidth="1"/>
    <col min="27" max="27" width="4.85546875" customWidth="1"/>
    <col min="28" max="28" width="2.85546875" customWidth="1"/>
    <col min="29" max="29" width="4.85546875" customWidth="1"/>
    <col min="30" max="30" width="2.85546875" customWidth="1"/>
    <col min="31" max="31" width="4.85546875" customWidth="1"/>
    <col min="32" max="32" width="2.85546875" customWidth="1"/>
    <col min="33" max="33" width="4.85546875" customWidth="1"/>
    <col min="34" max="34" width="2.85546875" customWidth="1"/>
    <col min="35" max="35" width="4.85546875" customWidth="1"/>
    <col min="36" max="36" width="2.85546875" customWidth="1"/>
    <col min="37" max="37" width="4.85546875" customWidth="1"/>
    <col min="38" max="38" width="2.85546875" customWidth="1"/>
    <col min="39" max="39" width="4.85546875" customWidth="1"/>
    <col min="40" max="40" width="2.85546875" customWidth="1"/>
    <col min="41" max="41" width="4.85546875" customWidth="1"/>
    <col min="42" max="42" width="2.85546875" customWidth="1"/>
    <col min="43" max="43" width="4.85546875" customWidth="1"/>
    <col min="44" max="44" width="2.85546875" customWidth="1"/>
    <col min="45" max="45" width="4.85546875" customWidth="1"/>
    <col min="46" max="46" width="2.85546875" customWidth="1"/>
    <col min="47" max="47" width="4.85546875" customWidth="1"/>
    <col min="48" max="48" width="2.85546875" customWidth="1"/>
    <col min="49" max="49" width="4.85546875" customWidth="1"/>
    <col min="50" max="50" width="2.85546875" customWidth="1"/>
    <col min="51" max="51" width="4.85546875" customWidth="1"/>
    <col min="52" max="52" width="2.85546875" customWidth="1"/>
    <col min="53" max="53" width="4.85546875" customWidth="1"/>
    <col min="54" max="54" width="2.85546875" customWidth="1"/>
    <col min="55" max="55" width="4.85546875" customWidth="1"/>
    <col min="56" max="56" width="2.85546875" customWidth="1"/>
    <col min="57" max="57" width="4.85546875" customWidth="1"/>
    <col min="58" max="58" width="2.85546875" customWidth="1"/>
    <col min="59" max="59" width="4.85546875" customWidth="1"/>
    <col min="60" max="60" width="2.85546875" customWidth="1"/>
  </cols>
  <sheetData>
    <row r="1" spans="1:14" s="10" customFormat="1" x14ac:dyDescent="0.25">
      <c r="A1" s="14" t="s">
        <v>0</v>
      </c>
      <c r="B1" s="14" t="s">
        <v>36</v>
      </c>
      <c r="C1" s="14">
        <v>0</v>
      </c>
      <c r="D1" s="14">
        <v>1</v>
      </c>
      <c r="E1" s="14">
        <v>2</v>
      </c>
      <c r="F1" s="14">
        <v>3</v>
      </c>
      <c r="G1" s="14">
        <v>4</v>
      </c>
      <c r="H1" s="14">
        <v>5</v>
      </c>
      <c r="I1" s="14">
        <v>6</v>
      </c>
      <c r="J1" s="14">
        <v>7</v>
      </c>
      <c r="K1" s="35">
        <v>8</v>
      </c>
      <c r="L1" s="35">
        <v>9</v>
      </c>
      <c r="M1" s="35">
        <v>10</v>
      </c>
      <c r="N1" s="35">
        <v>11</v>
      </c>
    </row>
    <row r="2" spans="1:14" x14ac:dyDescent="0.25">
      <c r="A2" s="13" t="str">
        <f>Результаты!A4</f>
        <v>Красносельский</v>
      </c>
      <c r="B2" s="13" t="str">
        <f>Результаты!B4</f>
        <v>ГБОУ школа № 54</v>
      </c>
      <c r="C2" s="13">
        <f>COUNTIF(Результаты!$X:$X,'Распределение по баллам'!C$1)</f>
        <v>2</v>
      </c>
      <c r="D2" s="13">
        <f>COUNTIF(Результаты!$X:$X,'Распределение по баллам'!D$1)</f>
        <v>6</v>
      </c>
      <c r="E2" s="13">
        <f>COUNTIF(Результаты!$X:$X,'Распределение по баллам'!E$1)</f>
        <v>6</v>
      </c>
      <c r="F2" s="13">
        <f>COUNTIF(Результаты!$X:$X,'Распределение по баллам'!F$1)</f>
        <v>4</v>
      </c>
      <c r="G2" s="13">
        <f>COUNTIF(Результаты!$X:$X,'Распределение по баллам'!G$1)</f>
        <v>6</v>
      </c>
      <c r="H2" s="13">
        <f>COUNTIF(Результаты!$X:$X,'Распределение по баллам'!H$1)</f>
        <v>16</v>
      </c>
      <c r="I2" s="13">
        <f>COUNTIF(Результаты!$X:$X,'Распределение по баллам'!I$1)</f>
        <v>22</v>
      </c>
      <c r="J2" s="13">
        <f>COUNTIF(Результаты!$X:$X,'Распределение по баллам'!J$1)</f>
        <v>29</v>
      </c>
      <c r="K2" s="13">
        <f>COUNTIF(Результаты!$X:$X,'Распределение по баллам'!K$1)</f>
        <v>27</v>
      </c>
      <c r="L2" s="13">
        <f>COUNTIF(Результаты!$X:$X,'Распределение по баллам'!L$1)</f>
        <v>32</v>
      </c>
      <c r="M2" s="13">
        <f>COUNTIF(Результаты!$X:$X,'Распределение по баллам'!M$1)</f>
        <v>19</v>
      </c>
      <c r="N2" s="13">
        <f>COUNTIF(Результаты!$X:$X,'Распределение по баллам'!N$1)</f>
        <v>26</v>
      </c>
    </row>
  </sheetData>
  <sheetProtection password="CE2C" sheet="1" objects="1" scenarios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workbookViewId="0">
      <selection activeCell="C3" sqref="C3"/>
    </sheetView>
  </sheetViews>
  <sheetFormatPr defaultRowHeight="15" x14ac:dyDescent="0.25"/>
  <cols>
    <col min="1" max="1" width="35.85546875" customWidth="1"/>
    <col min="2" max="2" width="11.42578125" customWidth="1"/>
    <col min="3" max="3" width="31.42578125" customWidth="1"/>
    <col min="4" max="4" width="10.7109375" customWidth="1"/>
    <col min="5" max="5" width="34.42578125" customWidth="1"/>
    <col min="6" max="6" width="31.42578125" customWidth="1"/>
    <col min="8" max="8" width="10.7109375" customWidth="1"/>
  </cols>
  <sheetData>
    <row r="1" spans="1:9" ht="30" x14ac:dyDescent="0.25">
      <c r="A1" s="54" t="s">
        <v>0</v>
      </c>
      <c r="B1" s="55" t="s">
        <v>37</v>
      </c>
      <c r="C1" s="54" t="s">
        <v>38</v>
      </c>
      <c r="D1" s="54" t="s">
        <v>39</v>
      </c>
      <c r="E1" s="54" t="s">
        <v>3</v>
      </c>
      <c r="F1" s="54"/>
      <c r="G1" s="56" t="s">
        <v>40</v>
      </c>
      <c r="H1" s="57" t="s">
        <v>41</v>
      </c>
      <c r="I1" s="37" t="s">
        <v>67</v>
      </c>
    </row>
    <row r="2" spans="1:9" x14ac:dyDescent="0.25">
      <c r="A2" s="58" t="s">
        <v>9</v>
      </c>
      <c r="B2" s="59">
        <v>1</v>
      </c>
      <c r="C2" s="75" t="s">
        <v>76</v>
      </c>
      <c r="D2" s="75">
        <v>8007</v>
      </c>
      <c r="E2" s="66" t="s">
        <v>43</v>
      </c>
      <c r="F2" s="60"/>
      <c r="G2" s="58" t="s">
        <v>10</v>
      </c>
      <c r="H2" s="58" t="s">
        <v>10</v>
      </c>
      <c r="I2" t="s">
        <v>68</v>
      </c>
    </row>
    <row r="3" spans="1:9" x14ac:dyDescent="0.25">
      <c r="A3" s="58" t="s">
        <v>42</v>
      </c>
      <c r="B3" s="59">
        <v>2</v>
      </c>
      <c r="C3" s="76" t="s">
        <v>77</v>
      </c>
      <c r="D3" s="77">
        <v>8054</v>
      </c>
      <c r="E3" s="66" t="s">
        <v>43</v>
      </c>
      <c r="F3" s="60"/>
      <c r="G3" s="59">
        <v>0</v>
      </c>
      <c r="H3" s="58">
        <v>0</v>
      </c>
      <c r="I3" t="s">
        <v>69</v>
      </c>
    </row>
    <row r="4" spans="1:9" x14ac:dyDescent="0.25">
      <c r="A4" s="58" t="s">
        <v>44</v>
      </c>
      <c r="B4" s="59">
        <v>3</v>
      </c>
      <c r="C4" s="78" t="s">
        <v>78</v>
      </c>
      <c r="D4" s="75">
        <v>8131</v>
      </c>
      <c r="E4" s="66" t="s">
        <v>79</v>
      </c>
      <c r="F4" s="60"/>
      <c r="G4" s="59">
        <v>1</v>
      </c>
      <c r="H4" s="58">
        <v>0.5</v>
      </c>
    </row>
    <row r="5" spans="1:9" x14ac:dyDescent="0.25">
      <c r="A5" s="58" t="s">
        <v>45</v>
      </c>
      <c r="B5" s="59">
        <v>4</v>
      </c>
      <c r="C5" s="79" t="s">
        <v>80</v>
      </c>
      <c r="D5" s="77">
        <v>8167</v>
      </c>
      <c r="E5" s="66" t="s">
        <v>81</v>
      </c>
      <c r="F5" s="60"/>
      <c r="G5" s="59">
        <v>2</v>
      </c>
      <c r="H5" s="58">
        <v>1</v>
      </c>
    </row>
    <row r="6" spans="1:9" x14ac:dyDescent="0.25">
      <c r="A6" s="58" t="s">
        <v>46</v>
      </c>
      <c r="B6" s="59">
        <v>5</v>
      </c>
      <c r="C6" s="79" t="s">
        <v>82</v>
      </c>
      <c r="D6" s="77">
        <v>8200</v>
      </c>
      <c r="E6" s="66" t="s">
        <v>51</v>
      </c>
      <c r="F6" s="60"/>
      <c r="G6" s="59">
        <v>3</v>
      </c>
      <c r="H6" s="58">
        <v>1.5</v>
      </c>
    </row>
    <row r="7" spans="1:9" x14ac:dyDescent="0.25">
      <c r="A7" s="58" t="s">
        <v>47</v>
      </c>
      <c r="B7" s="59">
        <v>6</v>
      </c>
      <c r="C7" s="79" t="s">
        <v>83</v>
      </c>
      <c r="D7" s="77">
        <v>8208</v>
      </c>
      <c r="E7" s="66" t="s">
        <v>43</v>
      </c>
      <c r="F7" s="60"/>
      <c r="G7" s="61">
        <v>4</v>
      </c>
      <c r="H7" s="58">
        <v>2</v>
      </c>
    </row>
    <row r="8" spans="1:9" x14ac:dyDescent="0.25">
      <c r="A8" s="58" t="s">
        <v>48</v>
      </c>
      <c r="B8" s="59">
        <v>7</v>
      </c>
      <c r="C8" s="79" t="s">
        <v>84</v>
      </c>
      <c r="D8" s="77">
        <v>8217</v>
      </c>
      <c r="E8" s="66" t="s">
        <v>43</v>
      </c>
      <c r="F8" s="60"/>
      <c r="G8" s="59">
        <v>5</v>
      </c>
      <c r="H8" s="58">
        <v>2.5</v>
      </c>
    </row>
    <row r="9" spans="1:9" x14ac:dyDescent="0.25">
      <c r="A9" s="58" t="s">
        <v>49</v>
      </c>
      <c r="B9" s="59">
        <v>8</v>
      </c>
      <c r="C9" s="79" t="s">
        <v>85</v>
      </c>
      <c r="D9" s="77">
        <v>8237</v>
      </c>
      <c r="E9" s="66" t="s">
        <v>43</v>
      </c>
      <c r="F9" s="60"/>
      <c r="G9" s="61">
        <v>6</v>
      </c>
      <c r="H9" s="58">
        <v>3</v>
      </c>
    </row>
    <row r="10" spans="1:9" x14ac:dyDescent="0.25">
      <c r="A10" s="58" t="s">
        <v>50</v>
      </c>
      <c r="B10" s="59"/>
      <c r="C10" s="79" t="s">
        <v>86</v>
      </c>
      <c r="D10" s="77">
        <v>8242</v>
      </c>
      <c r="E10" s="66" t="s">
        <v>43</v>
      </c>
      <c r="F10" s="60"/>
      <c r="G10" s="59">
        <v>7</v>
      </c>
      <c r="H10" s="58">
        <v>3.5</v>
      </c>
    </row>
    <row r="11" spans="1:9" x14ac:dyDescent="0.25">
      <c r="A11" s="58" t="s">
        <v>52</v>
      </c>
      <c r="B11" s="59"/>
      <c r="C11" s="79" t="s">
        <v>87</v>
      </c>
      <c r="D11" s="77">
        <v>8247</v>
      </c>
      <c r="E11" s="66" t="s">
        <v>43</v>
      </c>
      <c r="F11" s="60"/>
      <c r="G11" s="61">
        <v>8</v>
      </c>
      <c r="H11" s="58">
        <v>4</v>
      </c>
    </row>
    <row r="12" spans="1:9" x14ac:dyDescent="0.25">
      <c r="A12" s="58" t="s">
        <v>53</v>
      </c>
      <c r="B12" s="59"/>
      <c r="C12" s="79" t="s">
        <v>88</v>
      </c>
      <c r="D12" s="77">
        <v>8252</v>
      </c>
      <c r="E12" s="66" t="s">
        <v>43</v>
      </c>
      <c r="F12" s="59"/>
      <c r="G12" s="59">
        <v>0</v>
      </c>
      <c r="H12" s="58"/>
    </row>
    <row r="13" spans="1:9" x14ac:dyDescent="0.25">
      <c r="A13" s="58" t="s">
        <v>54</v>
      </c>
      <c r="B13" s="59"/>
      <c r="C13" s="79" t="s">
        <v>89</v>
      </c>
      <c r="D13" s="77">
        <v>8262</v>
      </c>
      <c r="E13" s="66" t="s">
        <v>43</v>
      </c>
      <c r="F13" s="59"/>
      <c r="G13" s="59">
        <v>2</v>
      </c>
      <c r="H13" s="58"/>
    </row>
    <row r="14" spans="1:9" x14ac:dyDescent="0.25">
      <c r="A14" s="58" t="s">
        <v>55</v>
      </c>
      <c r="B14" s="59"/>
      <c r="C14" s="79" t="s">
        <v>90</v>
      </c>
      <c r="D14" s="77">
        <v>8270</v>
      </c>
      <c r="E14" s="66" t="s">
        <v>43</v>
      </c>
      <c r="F14" s="59"/>
      <c r="G14" s="59">
        <v>4</v>
      </c>
      <c r="H14" s="58"/>
    </row>
    <row r="15" spans="1:9" x14ac:dyDescent="0.25">
      <c r="A15" s="58" t="s">
        <v>56</v>
      </c>
      <c r="B15" s="59"/>
      <c r="C15" s="79" t="s">
        <v>91</v>
      </c>
      <c r="D15" s="77">
        <v>8271</v>
      </c>
      <c r="E15" s="66" t="s">
        <v>63</v>
      </c>
      <c r="F15" s="59"/>
      <c r="G15" s="59">
        <v>6</v>
      </c>
      <c r="H15" s="58"/>
    </row>
    <row r="16" spans="1:9" x14ac:dyDescent="0.25">
      <c r="A16" s="58" t="s">
        <v>57</v>
      </c>
      <c r="B16" s="59"/>
      <c r="C16" s="79" t="s">
        <v>92</v>
      </c>
      <c r="D16" s="77">
        <v>8275</v>
      </c>
      <c r="E16" s="66" t="s">
        <v>43</v>
      </c>
      <c r="F16" s="59"/>
      <c r="G16" s="59">
        <v>8</v>
      </c>
      <c r="H16" s="58"/>
    </row>
    <row r="17" spans="1:8" x14ac:dyDescent="0.25">
      <c r="A17" s="58" t="s">
        <v>58</v>
      </c>
      <c r="B17" s="59"/>
      <c r="C17" s="79" t="s">
        <v>93</v>
      </c>
      <c r="D17" s="77">
        <v>8276</v>
      </c>
      <c r="E17" s="66" t="s">
        <v>43</v>
      </c>
      <c r="F17" s="59"/>
      <c r="G17" s="59">
        <v>1701</v>
      </c>
      <c r="H17" s="58"/>
    </row>
    <row r="18" spans="1:8" x14ac:dyDescent="0.25">
      <c r="A18" s="58" t="s">
        <v>59</v>
      </c>
      <c r="B18" s="59"/>
      <c r="C18" s="79" t="s">
        <v>94</v>
      </c>
      <c r="D18" s="77">
        <v>8285</v>
      </c>
      <c r="E18" s="66" t="s">
        <v>43</v>
      </c>
      <c r="F18" s="59"/>
      <c r="G18" s="59">
        <v>1702</v>
      </c>
      <c r="H18" s="58"/>
    </row>
    <row r="19" spans="1:8" x14ac:dyDescent="0.25">
      <c r="A19" s="58" t="s">
        <v>60</v>
      </c>
      <c r="B19" s="59"/>
      <c r="C19" s="79" t="s">
        <v>95</v>
      </c>
      <c r="D19" s="77">
        <v>8289</v>
      </c>
      <c r="E19" s="66" t="s">
        <v>96</v>
      </c>
      <c r="F19" s="59"/>
      <c r="G19" s="59"/>
      <c r="H19" s="58"/>
    </row>
    <row r="20" spans="1:8" x14ac:dyDescent="0.25">
      <c r="A20" s="58" t="s">
        <v>61</v>
      </c>
      <c r="B20" s="59"/>
      <c r="C20" s="79" t="s">
        <v>97</v>
      </c>
      <c r="D20" s="77">
        <v>8290</v>
      </c>
      <c r="E20" s="66" t="s">
        <v>43</v>
      </c>
      <c r="F20" s="59"/>
      <c r="G20" s="59"/>
      <c r="H20" s="58"/>
    </row>
    <row r="21" spans="1:8" x14ac:dyDescent="0.25">
      <c r="A21" s="58" t="s">
        <v>62</v>
      </c>
      <c r="B21" s="59"/>
      <c r="C21" s="79" t="s">
        <v>98</v>
      </c>
      <c r="D21" s="77">
        <v>8291</v>
      </c>
      <c r="E21" s="66" t="s">
        <v>43</v>
      </c>
      <c r="F21" s="59"/>
      <c r="G21" s="59"/>
      <c r="H21" s="58"/>
    </row>
    <row r="22" spans="1:8" x14ac:dyDescent="0.25">
      <c r="A22" s="59"/>
      <c r="B22" s="59"/>
      <c r="C22" s="79" t="s">
        <v>99</v>
      </c>
      <c r="D22" s="77">
        <v>8293</v>
      </c>
      <c r="E22" s="66" t="s">
        <v>63</v>
      </c>
      <c r="F22" s="59"/>
      <c r="G22" s="59"/>
      <c r="H22" s="58"/>
    </row>
    <row r="23" spans="1:8" x14ac:dyDescent="0.25">
      <c r="A23" s="59"/>
      <c r="B23" s="59"/>
      <c r="C23" s="79" t="s">
        <v>100</v>
      </c>
      <c r="D23" s="77">
        <v>8352</v>
      </c>
      <c r="E23" s="66" t="s">
        <v>51</v>
      </c>
      <c r="F23" s="59"/>
      <c r="G23" s="59"/>
      <c r="H23" s="58"/>
    </row>
    <row r="24" spans="1:8" x14ac:dyDescent="0.25">
      <c r="A24" s="59"/>
      <c r="B24" s="59"/>
      <c r="C24" s="79" t="s">
        <v>101</v>
      </c>
      <c r="D24" s="77">
        <v>8369</v>
      </c>
      <c r="E24" s="66" t="s">
        <v>64</v>
      </c>
      <c r="F24" s="59"/>
      <c r="G24" s="59"/>
      <c r="H24" s="58"/>
    </row>
    <row r="25" spans="1:8" x14ac:dyDescent="0.25">
      <c r="A25" s="59"/>
      <c r="B25" s="59"/>
      <c r="C25" s="79" t="s">
        <v>102</v>
      </c>
      <c r="D25" s="77">
        <v>8375</v>
      </c>
      <c r="E25" s="66" t="s">
        <v>51</v>
      </c>
      <c r="F25" s="59"/>
      <c r="G25" s="59"/>
      <c r="H25" s="58"/>
    </row>
    <row r="26" spans="1:8" x14ac:dyDescent="0.25">
      <c r="A26" s="59"/>
      <c r="B26" s="59"/>
      <c r="C26" s="79" t="s">
        <v>103</v>
      </c>
      <c r="D26" s="77">
        <v>8380</v>
      </c>
      <c r="E26" s="66" t="s">
        <v>43</v>
      </c>
      <c r="F26" s="59"/>
      <c r="G26" s="59"/>
      <c r="H26" s="58"/>
    </row>
    <row r="27" spans="1:8" x14ac:dyDescent="0.25">
      <c r="A27" s="59"/>
      <c r="B27" s="59"/>
      <c r="C27" s="79" t="s">
        <v>104</v>
      </c>
      <c r="D27" s="77">
        <v>8382</v>
      </c>
      <c r="E27" s="66" t="s">
        <v>43</v>
      </c>
      <c r="F27" s="59"/>
      <c r="G27" s="59"/>
      <c r="H27" s="58"/>
    </row>
    <row r="28" spans="1:8" x14ac:dyDescent="0.25">
      <c r="A28" s="59"/>
      <c r="B28" s="59"/>
      <c r="C28" s="79" t="s">
        <v>105</v>
      </c>
      <c r="D28" s="77">
        <v>8383</v>
      </c>
      <c r="E28" s="66" t="s">
        <v>43</v>
      </c>
      <c r="F28" s="59"/>
      <c r="G28" s="59"/>
      <c r="H28" s="58"/>
    </row>
    <row r="29" spans="1:8" x14ac:dyDescent="0.25">
      <c r="A29" s="59"/>
      <c r="B29" s="59"/>
      <c r="C29" s="79" t="s">
        <v>106</v>
      </c>
      <c r="D29" s="77">
        <v>8385</v>
      </c>
      <c r="E29" s="66" t="s">
        <v>43</v>
      </c>
      <c r="F29" s="59"/>
      <c r="G29" s="59"/>
      <c r="H29" s="58"/>
    </row>
    <row r="30" spans="1:8" x14ac:dyDescent="0.25">
      <c r="A30" s="62"/>
      <c r="B30" s="62"/>
      <c r="C30" s="79" t="s">
        <v>107</v>
      </c>
      <c r="D30" s="77">
        <v>8390</v>
      </c>
      <c r="E30" s="66" t="s">
        <v>43</v>
      </c>
      <c r="F30" s="62"/>
      <c r="G30" s="62"/>
      <c r="H30" s="62"/>
    </row>
    <row r="31" spans="1:8" ht="15.75" x14ac:dyDescent="0.25">
      <c r="A31" s="63"/>
      <c r="B31" s="62"/>
      <c r="C31" s="79" t="s">
        <v>108</v>
      </c>
      <c r="D31" s="77">
        <v>8391</v>
      </c>
      <c r="E31" s="66" t="s">
        <v>43</v>
      </c>
      <c r="F31" s="62"/>
      <c r="G31" s="62"/>
      <c r="H31" s="62"/>
    </row>
    <row r="32" spans="1:8" ht="15.75" x14ac:dyDescent="0.25">
      <c r="A32" s="64"/>
      <c r="B32" s="62"/>
      <c r="C32" s="79" t="s">
        <v>109</v>
      </c>
      <c r="D32" s="77">
        <v>8394</v>
      </c>
      <c r="E32" s="66" t="s">
        <v>43</v>
      </c>
      <c r="F32" s="62"/>
      <c r="G32" s="62"/>
      <c r="H32" s="62"/>
    </row>
    <row r="33" spans="1:8" ht="15.75" x14ac:dyDescent="0.25">
      <c r="A33" s="64"/>
      <c r="B33" s="62"/>
      <c r="C33" s="79" t="s">
        <v>110</v>
      </c>
      <c r="D33" s="77">
        <v>8395</v>
      </c>
      <c r="E33" s="66" t="s">
        <v>64</v>
      </c>
      <c r="F33" s="62"/>
      <c r="G33" s="62"/>
      <c r="H33" s="62"/>
    </row>
    <row r="34" spans="1:8" ht="15.75" x14ac:dyDescent="0.25">
      <c r="A34" s="64"/>
      <c r="B34" s="62"/>
      <c r="C34" s="79" t="s">
        <v>111</v>
      </c>
      <c r="D34" s="77">
        <v>8398</v>
      </c>
      <c r="E34" s="66" t="s">
        <v>43</v>
      </c>
      <c r="F34" s="62"/>
      <c r="G34" s="62"/>
      <c r="H34" s="62"/>
    </row>
    <row r="35" spans="1:8" ht="15.75" x14ac:dyDescent="0.25">
      <c r="A35" s="6"/>
      <c r="C35" s="79" t="s">
        <v>112</v>
      </c>
      <c r="D35" s="77">
        <v>8399</v>
      </c>
      <c r="E35" s="66" t="s">
        <v>63</v>
      </c>
    </row>
    <row r="36" spans="1:8" ht="15.75" x14ac:dyDescent="0.25">
      <c r="A36" s="6"/>
      <c r="C36" s="79" t="s">
        <v>113</v>
      </c>
      <c r="D36" s="77">
        <v>8414</v>
      </c>
      <c r="E36" s="66" t="s">
        <v>43</v>
      </c>
    </row>
    <row r="37" spans="1:8" ht="15.75" x14ac:dyDescent="0.25">
      <c r="A37" s="6"/>
      <c r="C37" s="79" t="s">
        <v>114</v>
      </c>
      <c r="D37" s="77">
        <v>8505</v>
      </c>
      <c r="E37" s="66" t="s">
        <v>63</v>
      </c>
    </row>
    <row r="38" spans="1:8" x14ac:dyDescent="0.25">
      <c r="C38" s="79" t="s">
        <v>115</v>
      </c>
      <c r="D38" s="77">
        <v>8509</v>
      </c>
      <c r="E38" s="66" t="s">
        <v>43</v>
      </c>
    </row>
    <row r="39" spans="1:8" x14ac:dyDescent="0.25">
      <c r="C39" s="79" t="s">
        <v>116</v>
      </c>
      <c r="D39" s="77">
        <v>8546</v>
      </c>
      <c r="E39" s="66" t="s">
        <v>51</v>
      </c>
    </row>
    <row r="40" spans="1:8" x14ac:dyDescent="0.25">
      <c r="C40" s="79" t="s">
        <v>117</v>
      </c>
      <c r="D40" s="77">
        <v>8547</v>
      </c>
      <c r="E40" s="66" t="s">
        <v>43</v>
      </c>
    </row>
    <row r="41" spans="1:8" x14ac:dyDescent="0.25">
      <c r="C41" s="79" t="s">
        <v>118</v>
      </c>
      <c r="D41" s="77">
        <v>8548</v>
      </c>
      <c r="E41" s="66" t="s">
        <v>43</v>
      </c>
    </row>
    <row r="42" spans="1:8" x14ac:dyDescent="0.25">
      <c r="C42" s="79" t="s">
        <v>119</v>
      </c>
      <c r="D42" s="77">
        <v>8549</v>
      </c>
      <c r="E42" s="66" t="s">
        <v>43</v>
      </c>
    </row>
    <row r="43" spans="1:8" x14ac:dyDescent="0.25">
      <c r="C43" s="79" t="s">
        <v>120</v>
      </c>
      <c r="D43" s="77">
        <v>8568</v>
      </c>
      <c r="E43" s="66" t="s">
        <v>43</v>
      </c>
    </row>
    <row r="44" spans="1:8" x14ac:dyDescent="0.25">
      <c r="C44" s="79" t="s">
        <v>121</v>
      </c>
      <c r="D44" s="77">
        <v>8590</v>
      </c>
      <c r="E44" s="66" t="s">
        <v>64</v>
      </c>
    </row>
    <row r="45" spans="1:8" x14ac:dyDescent="0.25">
      <c r="C45" s="68" t="s">
        <v>122</v>
      </c>
      <c r="D45" s="72">
        <v>8675</v>
      </c>
      <c r="E45" s="73" t="s">
        <v>123</v>
      </c>
    </row>
    <row r="46" spans="1:8" x14ac:dyDescent="0.25">
      <c r="C46" s="75" t="s">
        <v>124</v>
      </c>
      <c r="D46" s="72">
        <v>8678</v>
      </c>
      <c r="E46" s="66" t="s">
        <v>125</v>
      </c>
    </row>
    <row r="47" spans="1:8" x14ac:dyDescent="0.25">
      <c r="C47" s="79" t="s">
        <v>126</v>
      </c>
      <c r="D47" s="77">
        <v>8901</v>
      </c>
      <c r="E47" s="66" t="s">
        <v>64</v>
      </c>
    </row>
    <row r="48" spans="1:8" x14ac:dyDescent="0.25">
      <c r="C48" s="75"/>
      <c r="D48" s="75"/>
      <c r="E48" s="66"/>
    </row>
    <row r="49" spans="3:5" x14ac:dyDescent="0.25">
      <c r="C49" s="75"/>
      <c r="D49" s="75"/>
      <c r="E49" s="66"/>
    </row>
    <row r="50" spans="3:5" x14ac:dyDescent="0.25">
      <c r="C50" s="73"/>
      <c r="D50" s="74"/>
      <c r="E50" s="74"/>
    </row>
    <row r="51" spans="3:5" x14ac:dyDescent="0.25">
      <c r="C51" s="73"/>
      <c r="D51" s="74"/>
      <c r="E51" s="74"/>
    </row>
    <row r="52" spans="3:5" x14ac:dyDescent="0.25">
      <c r="C52" s="73"/>
      <c r="D52" s="74"/>
      <c r="E52" s="74"/>
    </row>
    <row r="53" spans="3:5" x14ac:dyDescent="0.25">
      <c r="C53" s="73"/>
      <c r="D53" s="74"/>
      <c r="E53" s="74"/>
    </row>
    <row r="54" spans="3:5" x14ac:dyDescent="0.25">
      <c r="C54" s="68"/>
      <c r="D54" s="72"/>
      <c r="E54" s="73"/>
    </row>
    <row r="55" spans="3:5" x14ac:dyDescent="0.25">
      <c r="C55" s="73"/>
      <c r="D55" s="74"/>
      <c r="E55" s="74"/>
    </row>
    <row r="56" spans="3:5" x14ac:dyDescent="0.25">
      <c r="C56" s="73"/>
      <c r="D56" s="74"/>
      <c r="E56" s="74"/>
    </row>
    <row r="57" spans="3:5" x14ac:dyDescent="0.25">
      <c r="C57" s="68"/>
      <c r="D57" s="72"/>
      <c r="E57" s="73"/>
    </row>
    <row r="58" spans="3:5" x14ac:dyDescent="0.25">
      <c r="C58" s="66"/>
      <c r="D58" s="67"/>
      <c r="E58" s="66"/>
    </row>
    <row r="59" spans="3:5" x14ac:dyDescent="0.25">
      <c r="C59" s="66"/>
      <c r="D59" s="67"/>
      <c r="E59" s="68"/>
    </row>
    <row r="60" spans="3:5" x14ac:dyDescent="0.25">
      <c r="C60" s="66"/>
      <c r="D60" s="67"/>
      <c r="E60" s="66"/>
    </row>
    <row r="61" spans="3:5" x14ac:dyDescent="0.25">
      <c r="C61" s="69"/>
      <c r="D61" s="70"/>
      <c r="E61" s="71"/>
    </row>
  </sheetData>
  <sheetProtection password="CE2C" sheet="1" objects="1" scenarios="1" formatCells="0" formatColumns="0" formatRows="0" insertColumns="0" insertRows="0" deleteColumns="0" deleteRows="0" sort="0"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Результаты</vt:lpstr>
      <vt:lpstr>УУД</vt:lpstr>
      <vt:lpstr>Результаты по школе</vt:lpstr>
      <vt:lpstr>Результаты по классам</vt:lpstr>
      <vt:lpstr>Распределение по баллам</vt:lpstr>
      <vt:lpstr>Списки</vt:lpstr>
      <vt:lpstr>балл1</vt:lpstr>
      <vt:lpstr>балл2</vt:lpstr>
      <vt:lpstr>балл3</vt:lpstr>
      <vt:lpstr>Балл4</vt:lpstr>
      <vt:lpstr>Балл5</vt:lpstr>
      <vt:lpstr>вар</vt:lpstr>
      <vt:lpstr>Название</vt:lpstr>
      <vt:lpstr>Обалл</vt:lpstr>
      <vt:lpstr>пол</vt:lpstr>
      <vt:lpstr>час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 Б. Голядкин</dc:creator>
  <cp:keywords/>
  <dc:description/>
  <cp:lastModifiedBy>сергей</cp:lastModifiedBy>
  <cp:revision/>
  <dcterms:created xsi:type="dcterms:W3CDTF">2017-10-16T08:29:38Z</dcterms:created>
  <dcterms:modified xsi:type="dcterms:W3CDTF">2019-10-09T18:19:15Z</dcterms:modified>
  <cp:category/>
  <cp:contentStatus/>
</cp:coreProperties>
</file>